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9-Box Grid" sheetId="1" state="visible" r:id="rId3"/>
    <sheet name="Roster" sheetId="2" state="visible" r:id="rId4"/>
    <sheet name="Tutorial" sheetId="3" state="visible" r:id="rId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<sst xmlns="http://schemas.openxmlformats.org/spreadsheetml/2006/main" count="112" uniqueCount="97">
  <si>
    <t xml:space="preserve">9-Box Grid</t>
  </si>
  <si>
    <t xml:space="preserve">Auto-populated from the 'Roster' sheet. Update scores there to update this view. See the 'Tutorial' sheet to learn how to build this yourself.</t>
  </si>
  <si>
    <t xml:space="preserve">Potential</t>
  </si>
  <si>
    <t xml:space="preserve">High</t>
  </si>
  <si>
    <t xml:space="preserve">DYSFUNCTIONAL GENIUSES</t>
  </si>
  <si>
    <t xml:space="preserve">HIGH POTENTIALS</t>
  </si>
  <si>
    <t xml:space="preserve">STARS</t>
  </si>
  <si>
    <t xml:space="preserve">Medium</t>
  </si>
  <si>
    <t xml:space="preserve">UP AND OUT DILEMMAS</t>
  </si>
  <si>
    <t xml:space="preserve">CORE PLAYERS</t>
  </si>
  <si>
    <t xml:space="preserve">HIGH PERFORMERS</t>
  </si>
  <si>
    <t xml:space="preserve">Low</t>
  </si>
  <si>
    <t xml:space="preserve">BAD HIRES</t>
  </si>
  <si>
    <t xml:space="preserve">UP AND OUT GRINDERS</t>
  </si>
  <si>
    <t xml:space="preserve">WORK HORSES</t>
  </si>
  <si>
    <t xml:space="preserve">1</t>
  </si>
  <si>
    <t xml:space="preserve">2</t>
  </si>
  <si>
    <t xml:space="preserve">3</t>
  </si>
  <si>
    <t xml:space="preserve">Under</t>
  </si>
  <si>
    <t xml:space="preserve">Effective</t>
  </si>
  <si>
    <t xml:space="preserve">Outstanding</t>
  </si>
  <si>
    <t xml:space="preserve">Performance</t>
  </si>
  <si>
    <t xml:space="preserve">Distribution summary</t>
  </si>
  <si>
    <t xml:space="preserve">Total assigned:</t>
  </si>
  <si>
    <t xml:space="preserve">Per-category counts (auto-calculated)</t>
  </si>
  <si>
    <t xml:space="preserve">Roster</t>
  </si>
  <si>
    <t xml:space="preserve">Score each employee on Performance and Potential (1–3). The Box # column auto-calculates and feeds the '9-Box Grid' sheet.</t>
  </si>
  <si>
    <t xml:space="preserve">Performance: 1 = Under, 2 = Effective, 3 = Outstanding   |   Potential: 1 = Low, 2 = Medium, 3 = High</t>
  </si>
  <si>
    <t xml:space="preserve">#</t>
  </si>
  <si>
    <t xml:space="preserve">Employee Name</t>
  </si>
  <si>
    <t xml:space="preserve">Department / Role</t>
  </si>
  <si>
    <t xml:space="preserve">Performance (1–3)</t>
  </si>
  <si>
    <t xml:space="preserve">Potential (1–3)</t>
  </si>
  <si>
    <t xml:space="preserve">Box #</t>
  </si>
  <si>
    <t xml:space="preserve">Category</t>
  </si>
  <si>
    <t xml:space="preserve">Janet Ortiz</t>
  </si>
  <si>
    <t xml:space="preserve">Engineering</t>
  </si>
  <si>
    <t xml:space="preserve">Mateo Rivera</t>
  </si>
  <si>
    <t xml:space="preserve">Sales</t>
  </si>
  <si>
    <t xml:space="preserve">Andria Kimpton</t>
  </si>
  <si>
    <t xml:space="preserve">Camilla Castle</t>
  </si>
  <si>
    <t xml:space="preserve">Product</t>
  </si>
  <si>
    <t xml:space="preserve">Kassi Jonson</t>
  </si>
  <si>
    <t xml:space="preserve">Marketing</t>
  </si>
  <si>
    <t xml:space="preserve">Bev Lashley</t>
  </si>
  <si>
    <t xml:space="preserve">William Reeveley</t>
  </si>
  <si>
    <t xml:space="preserve">Brien Boise</t>
  </si>
  <si>
    <t xml:space="preserve">Dotty Strutley</t>
  </si>
  <si>
    <t xml:space="preserve">Operations</t>
  </si>
  <si>
    <t xml:space="preserve">Madge McCloughen</t>
  </si>
  <si>
    <t xml:space="preserve">Customer Success</t>
  </si>
  <si>
    <t xml:space="preserve">Agnes Collicott</t>
  </si>
  <si>
    <t xml:space="preserve">Finance</t>
  </si>
  <si>
    <t xml:space="preserve">Collin Jagson</t>
  </si>
  <si>
    <t xml:space="preserve">HR</t>
  </si>
  <si>
    <t xml:space="preserve">Gretchen Callow</t>
  </si>
  <si>
    <t xml:space="preserve">Ches Bonnell</t>
  </si>
  <si>
    <t xml:space="preserve">Gisella Mewe</t>
  </si>
  <si>
    <t xml:space="preserve">Murry Dryburgh</t>
  </si>
  <si>
    <t xml:space="preserve">Elia Cockton</t>
  </si>
  <si>
    <t xml:space="preserve">Merrilee Plenty</t>
  </si>
  <si>
    <t xml:space="preserve">Tawnya Tickel</t>
  </si>
  <si>
    <t xml:space="preserve">Caro Chappel</t>
  </si>
  <si>
    <t xml:space="preserve">Moore Gligoraci</t>
  </si>
  <si>
    <t xml:space="preserve">Kaine Padly</t>
  </si>
  <si>
    <t xml:space="preserve">Niall Selesnick</t>
  </si>
  <si>
    <t xml:space="preserve">How to build this 9-Box Grid yourself</t>
  </si>
  <si>
    <t xml:space="preserve">This tutorial walks you through how the '9-Box Grid' sheet was built — from the Roster table to the visual matrix. By the end you will know how to recreate it from scratch in any blank workbook, and how to adapt it for your own categories, scoring scales, or team size.</t>
  </si>
  <si>
    <t xml:space="preserve">1.  The concept</t>
  </si>
  <si>
    <t xml:space="preserve">The 9-box grid plots each employee on two axes: Performance (X) and Potential (Y). Each axis has three levels (Low / Medium / High), giving us 9 cells. We will encode this as a single number — the 'Box #' — between 1 and 9. From there, a single array formula does the heavy lifting on the visual grid.</t>
  </si>
  <si>
    <t xml:space="preserve">Box # = ((Potential − 1) × 3) + Performance</t>
  </si>
  <si>
    <t xml:space="preserve">This is row-major numbering: Box 1 is bottom-left (Performance 1, Potential 1) and Box 9 is top-right (Performance 3, Potential 3). The math is small but it lets us drive the entire grid with one number per person.</t>
  </si>
  <si>
    <t xml:space="preserve">2.  Build the Roster</t>
  </si>
  <si>
    <t xml:space="preserve">Open a fresh sheet and create a table with these columns: Employee Name, Department, Performance (1–3), Potential (1–3), Box #, Category. The first four are inputs you type in. The last two are formulas.</t>
  </si>
  <si>
    <t xml:space="preserve">In the Box # column (assuming Performance is column D, Potential is column E):</t>
  </si>
  <si>
    <t xml:space="preserve">In the Category column, look up the box number against an inline list of names:</t>
  </si>
  <si>
    <t xml:space="preserve">Tip: add data validation on the Performance and Potential columns to constrain input to whole numbers between 1 and 3. Data → Data Validation → Whole number → between 1 and 3. This stops typos from breaking the grid.</t>
  </si>
  <si>
    <t xml:space="preserve">3.  Sketch the visual grid</t>
  </si>
  <si>
    <t xml:space="preserve">On a separate sheet, plan a 3×3 grid. Each box needs to be tall enough to show several names. A good starting point: column width 30 characters, row height 110 points for the names row. Add a second narrower row beneath each box for the category label (this is what creates the watermark effect).</t>
  </si>
  <si>
    <t xml:space="preserve">Add an axis bar on the left (the 'Potential' column) using a solid blue fill and rotated text. Stack the labels High / Medium / Low from top to bottom — it must match the visual orientation, not the numeric one. Add a green axis bar at the bottom for Performance, with labels Under / Effective / Outstanding from left to right.</t>
  </si>
  <si>
    <t xml:space="preserve">4.  The magic ingredient: TEXTJOIN with IF</t>
  </si>
  <si>
    <t xml:space="preserve">This is the formula that turns the Roster into a populated grid. For each grid cell, we ask: which employees have Box # equal to this cell's box number? — and join their names with line breaks.</t>
  </si>
  <si>
    <t xml:space="preserve">For the cell representing Box 9 (Stars, top-right):</t>
  </si>
  <si>
    <t xml:space="preserve">How it works:</t>
  </si>
  <si>
    <t xml:space="preserve">• IF compares each row of the Box # column against the target box number and returns the corresponding name where it matches, blank where it doesn't.
• TEXTJOIN concatenates the matches, separating them with line breaks (CHAR 10).
• IFERROR wraps the whole thing so empty boxes show as blank instead of an error.</t>
  </si>
  <si>
    <t xml:space="preserve">Tip: in Excel 2019 and earlier, you must enter array formulas with Ctrl + Shift + Enter. In Excel 365 and Excel for the web (and LibreOffice), just press Enter — the formula auto-spills as a dynamic array.</t>
  </si>
  <si>
    <t xml:space="preserve">Repeat for each of the 9 cells, changing the box number (=1 for Bad Hires bottom-left, =8 for High Potentials top-middle, etc.). Don't forget to enable Wrap Text on each cell so the line breaks display.</t>
  </si>
  <si>
    <t xml:space="preserve">5.  Style for clarity</t>
  </si>
  <si>
    <t xml:space="preserve">A few small details make this grid feel finished:</t>
  </si>
  <si>
    <t xml:space="preserve">• Checkerboard fills: apply a very light grey (#F5F5F5) to odd-numbered boxes (1, 3, 5, 7, 9) and white to even-numbered boxes. This subtle alternation makes the 3×3 structure pop without competing for attention.
• Watermark category labels: in the short row beneath each names cell, type the category in light grey (#BFBFBF), bold italic, right-aligned, ~11pt. It reads as background context rather than a heading.
• Wrap text + top alignment: names should sit at the top of each cell so the box looks anchored even when sparsely populated.
• Axis colors: a deeper blue for the Potential bar and a deeper green for the Performance bar gives the grid a clear orientation.</t>
  </si>
  <si>
    <t xml:space="preserve">6.  Test by adding a new employee</t>
  </si>
  <si>
    <t xml:space="preserve">Go back to the Roster sheet and add a new row. Score them. Switch to the grid sheet — their name appears in the matching cell. That is the entire 'interactive' loop. Anyone with edit access can run a 9-box review by updating the Roster, no design work required.</t>
  </si>
  <si>
    <t xml:space="preserve">7.  Adapting and extending</t>
  </si>
  <si>
    <t xml:space="preserve">• Change the categories: the only place category names live is the INDEX lookup formula in the Roster's Category column and the watermark labels on the grid. Edit those, leave everything else alone.
• Different scoring scale: if you use 1–5 on each axis, change the formula to (Potential − 1) × 5 + Performance and rebuild the grid as 5 × 5 = 25 cells.
• Filter by department: turn the Roster into an Excel Table and add a slicer on Department. The TEXTJOIN+IF formulas reference the table column and update with the filter.
• Power BI version: the same logic translates to DAX. Create a calculated column Box = ((Potential − 1) * 3) + Performance, then use a matrix visual with rows = Potential, columns = Performance, and CONCATENATEX(Roster, [Name], UNICHAR(10)) for the value.</t>
  </si>
  <si>
    <t xml:space="preserve">8.  Common pitfalls</t>
  </si>
  <si>
    <t xml:space="preserve">• Forgetting Wrap Text means line breaks render as little square symbols.
• Hard-coding ranges like F5:F30 means new rows past row 30 are silently ignored. Use a generous range (F5:F1000) or convert to an Excel Table.
• Mixing up axis orientation: visual rows go High → Medium → Low (top to bottom), but Potential numbers go 1 → 3 (Low → High). The math handles the mapping.
• Volatile functions inside array formulas (NOW, INDIRECT) slow things down and are rarely necessary here.</t>
  </si>
  <si>
    <t xml:space="preserve">That's the whole build. The framework is portable: same logic, same formula, drops into any spreadsheet you maintain. The only thing that changes between teams is the Roster.</t>
  </si>
</sst>
</file>

<file path=xl/styles.xml><?xml version="1.0" encoding="utf-8"?>
<styleSheet xmlns="http://schemas.openxmlformats.org/spreadsheetml/2006/main">
  <numFmts count="2">
    <numFmt numFmtId="164" formatCode="General"/>
    <numFmt numFmtId="165" formatCode="General"/>
  </numFmts>
  <fonts count="24">
    <font>
      <sz val="11"/>
      <color theme="1"/>
      <name val="Calibri"/>
      <family val="2"/>
      <charset val="1"/>
    </font>
    <font>
      <sz val="10"/>
      <name val="Arial"/>
      <family val="0"/>
    </font>
    <font>
      <sz val="10"/>
      <name val="Arial"/>
      <family val="0"/>
    </font>
    <font>
      <sz val="10"/>
      <name val="Arial"/>
      <family val="0"/>
    </font>
    <font>
      <b val="true"/>
      <sz val="18"/>
      <color rgb="FFFFFFFF"/>
      <name val="Arial"/>
      <family val="0"/>
      <charset val="1"/>
    </font>
    <font>
      <i val="true"/>
      <sz val="10"/>
      <color rgb="FF6B7280"/>
      <name val="Arial"/>
      <family val="0"/>
      <charset val="1"/>
    </font>
    <font>
      <b val="true"/>
      <sz val="11"/>
      <color rgb="FFFFFFFF"/>
      <name val="Arial"/>
      <family val="0"/>
      <charset val="1"/>
    </font>
    <font>
      <b val="true"/>
      <sz val="10"/>
      <color rgb="FFFFFFFF"/>
      <name val="Arial"/>
      <family val="0"/>
      <charset val="1"/>
    </font>
    <font>
      <b val="true"/>
      <sz val="11"/>
      <color rgb="FF1F2937"/>
      <name val="Arial"/>
      <family val="0"/>
      <charset val="1"/>
    </font>
    <font>
      <sz val="10"/>
      <color rgb="FF1F2937"/>
      <name val="Arial"/>
      <family val="0"/>
      <charset val="1"/>
    </font>
    <font>
      <b val="true"/>
      <i val="true"/>
      <sz val="11"/>
      <color rgb="FFBFBFBF"/>
      <name val="Arial"/>
      <family val="0"/>
      <charset val="1"/>
    </font>
    <font>
      <b val="true"/>
      <sz val="10"/>
      <color rgb="FF1F2937"/>
      <name val="Arial"/>
      <family val="0"/>
      <charset val="1"/>
    </font>
    <font>
      <b val="true"/>
      <sz val="12"/>
      <color rgb="FFFFFFFF"/>
      <name val="Arial"/>
      <family val="0"/>
      <charset val="1"/>
    </font>
    <font>
      <b val="true"/>
      <i val="true"/>
      <sz val="10"/>
      <color rgb="FF6B7280"/>
      <name val="Arial"/>
      <family val="0"/>
      <charset val="1"/>
    </font>
    <font>
      <b val="true"/>
      <sz val="16"/>
      <color rgb="FFFFFFFF"/>
      <name val="Arial"/>
      <family val="0"/>
      <charset val="1"/>
    </font>
    <font>
      <i val="true"/>
      <sz val="9"/>
      <color rgb="FF6B7280"/>
      <name val="Arial"/>
      <family val="0"/>
      <charset val="1"/>
    </font>
    <font>
      <sz val="10"/>
      <color rgb="FF6B7280"/>
      <name val="Arial"/>
      <family val="0"/>
      <charset val="1"/>
    </font>
    <font>
      <sz val="10"/>
      <color rgb="FF000000"/>
      <name val="Arial"/>
      <family val="0"/>
      <charset val="1"/>
    </font>
    <font>
      <b val="true"/>
      <sz val="10"/>
      <color rgb="FF0000FF"/>
      <name val="Arial"/>
      <family val="0"/>
      <charset val="1"/>
    </font>
    <font>
      <b val="true"/>
      <sz val="20"/>
      <color rgb="FFFFFFFF"/>
      <name val="Arial"/>
      <family val="0"/>
      <charset val="1"/>
    </font>
    <font>
      <b val="true"/>
      <sz val="13"/>
      <color rgb="FFFFFFFF"/>
      <name val="Arial"/>
      <family val="0"/>
      <charset val="1"/>
    </font>
    <font>
      <b val="true"/>
      <sz val="10"/>
      <color rgb="FF0B5394"/>
      <name val="Arial"/>
      <family val="0"/>
      <charset val="1"/>
    </font>
    <font>
      <sz val="10"/>
      <color rgb="FF0B5394"/>
      <name val="Consolas"/>
      <family val="0"/>
      <charset val="1"/>
    </font>
    <font>
      <i val="true"/>
      <sz val="10"/>
      <color rgb="FF8A6D00"/>
      <name val="Arial"/>
      <family val="0"/>
      <charset val="1"/>
    </font>
  </fonts>
  <fills count="11">
    <fill>
      <patternFill patternType="none"/>
    </fill>
    <fill>
      <patternFill patternType="gray125"/>
    </fill>
    <fill>
      <patternFill patternType="solid">
        <fgColor rgb="FF1F2937"/>
        <bgColor rgb="FF333300"/>
      </patternFill>
    </fill>
    <fill>
      <patternFill patternType="solid">
        <fgColor rgb="FF4A6FA5"/>
        <bgColor rgb="FF6B7280"/>
      </patternFill>
    </fill>
    <fill>
      <patternFill patternType="solid">
        <fgColor rgb="FF8AA9D2"/>
        <bgColor rgb="FF969696"/>
      </patternFill>
    </fill>
    <fill>
      <patternFill patternType="solid">
        <fgColor rgb="FFFFFFFF"/>
        <bgColor rgb="FFF5F7FA"/>
      </patternFill>
    </fill>
    <fill>
      <patternFill patternType="solid">
        <fgColor rgb="FFF5F5F5"/>
        <bgColor rgb="FFF5F7FA"/>
      </patternFill>
    </fill>
    <fill>
      <patternFill patternType="solid">
        <fgColor rgb="FFB6D6A2"/>
        <bgColor rgb="FFBFBFBF"/>
      </patternFill>
    </fill>
    <fill>
      <patternFill patternType="solid">
        <fgColor rgb="FF4F8B3F"/>
        <bgColor rgb="FF6B7280"/>
      </patternFill>
    </fill>
    <fill>
      <patternFill patternType="solid">
        <fgColor rgb="FFFFF7E0"/>
        <bgColor rgb="FFF5F5F5"/>
      </patternFill>
    </fill>
    <fill>
      <patternFill patternType="solid">
        <fgColor rgb="FFF5F7FA"/>
        <bgColor rgb="FFF5F5F5"/>
      </patternFill>
    </fill>
  </fills>
  <borders count="5">
    <border diagonalUp="false" diagonalDown="false">
      <left/>
      <right/>
      <top/>
      <bottom/>
      <diagonal/>
    </border>
    <border diagonalUp="false" diagonalDown="false">
      <left style="thin">
        <color rgb="FFBBBBBB"/>
      </left>
      <right style="thin">
        <color rgb="FFBBBBBB"/>
      </right>
      <top style="thin">
        <color rgb="FFBBBBBB"/>
      </top>
      <bottom style="thin">
        <color rgb="FFBBBBBB"/>
      </bottom>
      <diagonal/>
    </border>
    <border diagonalUp="false" diagonalDown="false">
      <left style="thin">
        <color rgb="FFBBBBBB"/>
      </left>
      <right style="thin">
        <color rgb="FFBBBBBB"/>
      </right>
      <top/>
      <bottom style="thin">
        <color rgb="FFBBBBBB"/>
      </bottom>
      <diagonal/>
    </border>
    <border diagonalUp="false" diagonalDown="false">
      <left style="medium">
        <color rgb="FF0B5394"/>
      </left>
      <right/>
      <top/>
      <bottom/>
      <diagonal/>
    </border>
    <border diagonalUp="false" diagonalDown="false">
      <left style="medium">
        <color rgb="FF8A6D00"/>
      </left>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left" vertical="center" textRotation="0" wrapText="false" indent="1" shrinkToFit="false"/>
      <protection locked="true" hidden="false"/>
    </xf>
    <xf numFmtId="164" fontId="5" fillId="0" borderId="0" xfId="0" applyFont="true" applyBorder="true" applyAlignment="true" applyProtection="false">
      <alignment horizontal="left" vertical="center" textRotation="0" wrapText="false" indent="1" shrinkToFit="false"/>
      <protection locked="true" hidden="false"/>
    </xf>
    <xf numFmtId="164" fontId="6" fillId="3" borderId="0" xfId="0" applyFont="true" applyBorder="true" applyAlignment="true" applyProtection="false">
      <alignment horizontal="center" vertical="center" textRotation="90" wrapText="false" indent="0" shrinkToFit="false"/>
      <protection locked="true" hidden="false"/>
    </xf>
    <xf numFmtId="164" fontId="7" fillId="4" borderId="0" xfId="0" applyFont="true" applyBorder="true" applyAlignment="true" applyProtection="false">
      <alignment horizontal="center" vertical="center" textRotation="0" wrapText="false" indent="0" shrinkToFit="false"/>
      <protection locked="true" hidden="false"/>
    </xf>
    <xf numFmtId="164" fontId="8" fillId="5" borderId="1" xfId="0" applyFont="true" applyBorder="true" applyAlignment="true" applyProtection="false">
      <alignment horizontal="center" vertical="center" textRotation="0" wrapText="false" indent="0" shrinkToFit="false"/>
      <protection locked="true" hidden="false"/>
    </xf>
    <xf numFmtId="165" fontId="9" fillId="6" borderId="1" xfId="0" applyFont="true" applyBorder="true" applyAlignment="true" applyProtection="false">
      <alignment horizontal="left" vertical="top" textRotation="0" wrapText="true" indent="1" shrinkToFit="false"/>
      <protection locked="true" hidden="false"/>
    </xf>
    <xf numFmtId="165" fontId="9" fillId="5" borderId="1" xfId="0" applyFont="true" applyBorder="true" applyAlignment="true" applyProtection="false">
      <alignment horizontal="left" vertical="top" textRotation="0" wrapText="true" indent="1" shrinkToFit="false"/>
      <protection locked="true" hidden="false"/>
    </xf>
    <xf numFmtId="164" fontId="10" fillId="6" borderId="2" xfId="0" applyFont="true" applyBorder="true" applyAlignment="true" applyProtection="false">
      <alignment horizontal="right" vertical="bottom" textRotation="0" wrapText="true" indent="1" shrinkToFit="false"/>
      <protection locked="true" hidden="false"/>
    </xf>
    <xf numFmtId="164" fontId="10" fillId="5" borderId="2" xfId="0" applyFont="true" applyBorder="true" applyAlignment="true" applyProtection="false">
      <alignment horizontal="right" vertical="bottom" textRotation="0" wrapText="true" indent="1"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8" fillId="7" borderId="1" xfId="0" applyFont="true" applyBorder="true" applyAlignment="true" applyProtection="false">
      <alignment horizontal="center" vertical="center"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1" fillId="5" borderId="1" xfId="0" applyFont="true" applyBorder="true" applyAlignment="true" applyProtection="false">
      <alignment horizontal="center" vertical="center"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6" fillId="8" borderId="0" xfId="0" applyFont="true" applyBorder="true" applyAlignment="true" applyProtection="false">
      <alignment horizontal="center" vertical="center" textRotation="0" wrapText="false" indent="0" shrinkToFit="false"/>
      <protection locked="true" hidden="false"/>
    </xf>
    <xf numFmtId="164" fontId="12" fillId="2" borderId="0" xfId="0" applyFont="true" applyBorder="true" applyAlignment="true" applyProtection="false">
      <alignment horizontal="left" vertical="center" textRotation="0" wrapText="false" indent="1" shrinkToFit="false"/>
      <protection locked="true" hidden="false"/>
    </xf>
    <xf numFmtId="164" fontId="11" fillId="0" borderId="0" xfId="0" applyFont="true" applyBorder="true" applyAlignment="true" applyProtection="false">
      <alignment horizontal="right" vertical="center" textRotation="0" wrapText="false" indent="0" shrinkToFit="false"/>
      <protection locked="true" hidden="false"/>
    </xf>
    <xf numFmtId="165" fontId="8" fillId="6"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true" applyAlignment="true" applyProtection="false">
      <alignment horizontal="left" vertical="center" textRotation="0" wrapText="false" indent="1" shrinkToFit="false"/>
      <protection locked="true" hidden="false"/>
    </xf>
    <xf numFmtId="164" fontId="9" fillId="6" borderId="1" xfId="0" applyFont="true" applyBorder="true" applyAlignment="true" applyProtection="false">
      <alignment horizontal="left" vertical="center" textRotation="0" wrapText="false" indent="1" shrinkToFit="false"/>
      <protection locked="true" hidden="false"/>
    </xf>
    <xf numFmtId="164" fontId="9" fillId="5" borderId="1" xfId="0" applyFont="true" applyBorder="true" applyAlignment="true" applyProtection="false">
      <alignment horizontal="left" vertical="center" textRotation="0" wrapText="false" indent="1" shrinkToFit="false"/>
      <protection locked="true" hidden="false"/>
    </xf>
    <xf numFmtId="164" fontId="14" fillId="2" borderId="0" xfId="0" applyFont="true" applyBorder="true" applyAlignment="true" applyProtection="false">
      <alignment horizontal="left" vertical="center" textRotation="0" wrapText="false" indent="1" shrinkToFit="false"/>
      <protection locked="true" hidden="false"/>
    </xf>
    <xf numFmtId="164" fontId="15" fillId="0" borderId="0" xfId="0" applyFont="true" applyBorder="true" applyAlignment="true" applyProtection="false">
      <alignment horizontal="left" vertical="center" textRotation="0" wrapText="false" indent="1" shrinkToFit="false"/>
      <protection locked="true" hidden="false"/>
    </xf>
    <xf numFmtId="164" fontId="7" fillId="2" borderId="1" xfId="0" applyFont="true" applyBorder="tru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17" fillId="5" borderId="1" xfId="0" applyFont="true" applyBorder="true" applyAlignment="true" applyProtection="false">
      <alignment horizontal="left" vertical="center" textRotation="0" wrapText="false" indent="1" shrinkToFit="false"/>
      <protection locked="true" hidden="false"/>
    </xf>
    <xf numFmtId="164" fontId="18" fillId="9" borderId="1" xfId="0" applyFont="true" applyBorder="true" applyAlignment="true" applyProtection="false">
      <alignment horizontal="center" vertical="center" textRotation="0" wrapText="false" indent="0" shrinkToFit="false"/>
      <protection locked="true" hidden="false"/>
    </xf>
    <xf numFmtId="165" fontId="16" fillId="6" borderId="1" xfId="0" applyFont="true" applyBorder="true" applyAlignment="true" applyProtection="false">
      <alignment horizontal="center" vertical="center" textRotation="0" wrapText="false" indent="0" shrinkToFit="false"/>
      <protection locked="true" hidden="false"/>
    </xf>
    <xf numFmtId="164" fontId="16" fillId="6" borderId="1" xfId="0" applyFont="true" applyBorder="true" applyAlignment="true" applyProtection="false">
      <alignment horizontal="left" vertical="center" textRotation="0" wrapText="false" indent="1" shrinkToFit="false"/>
      <protection locked="true" hidden="false"/>
    </xf>
    <xf numFmtId="164" fontId="19" fillId="2" borderId="0" xfId="0" applyFont="true" applyBorder="false" applyAlignment="true" applyProtection="false">
      <alignment horizontal="left" vertical="center" textRotation="0" wrapText="false" indent="1" shrinkToFit="false"/>
      <protection locked="true" hidden="false"/>
    </xf>
    <xf numFmtId="164" fontId="9" fillId="0" borderId="0" xfId="0" applyFont="true" applyBorder="false" applyAlignment="true" applyProtection="false">
      <alignment horizontal="left" vertical="top" textRotation="0" wrapText="true" indent="1" shrinkToFit="false"/>
      <protection locked="true" hidden="false"/>
    </xf>
    <xf numFmtId="164" fontId="20" fillId="2" borderId="0" xfId="0" applyFont="true" applyBorder="false" applyAlignment="true" applyProtection="false">
      <alignment horizontal="left" vertical="center" textRotation="0" wrapText="false" indent="1" shrinkToFit="false"/>
      <protection locked="true" hidden="false"/>
    </xf>
    <xf numFmtId="164" fontId="21" fillId="0" borderId="0" xfId="0" applyFont="true" applyBorder="false" applyAlignment="true" applyProtection="false">
      <alignment horizontal="left" vertical="top" textRotation="0" wrapText="true" indent="1" shrinkToFit="false"/>
      <protection locked="true" hidden="false"/>
    </xf>
    <xf numFmtId="164" fontId="5" fillId="0" borderId="0" xfId="0" applyFont="true" applyBorder="false" applyAlignment="true" applyProtection="false">
      <alignment horizontal="left" vertical="top" textRotation="0" wrapText="true" indent="1" shrinkToFit="false"/>
      <protection locked="true" hidden="false"/>
    </xf>
    <xf numFmtId="164" fontId="22" fillId="10" borderId="3" xfId="0" applyFont="true" applyBorder="true" applyAlignment="true" applyProtection="false">
      <alignment horizontal="left" vertical="top" textRotation="0" wrapText="true" indent="1" shrinkToFit="false"/>
      <protection locked="true" hidden="false"/>
    </xf>
    <xf numFmtId="164" fontId="23" fillId="9" borderId="4" xfId="0" applyFont="true" applyBorder="true" applyAlignment="true" applyProtection="false">
      <alignment horizontal="left" vertical="top" textRotation="0" wrapText="true" indent="1" shrinkToFit="false"/>
      <protection locked="true" hidden="false"/>
    </xf>
    <xf numFmtId="164" fontId="11" fillId="0" borderId="0" xfId="0" applyFont="true" applyBorder="false" applyAlignment="true" applyProtection="false">
      <alignment horizontal="left" vertical="top" textRotation="0" wrapText="true" indent="1"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A6D00"/>
      <rgbColor rgb="FF800080"/>
      <rgbColor rgb="FF008080"/>
      <rgbColor rgb="FFBFBFBF"/>
      <rgbColor rgb="FF808080"/>
      <rgbColor rgb="FF8AA9D2"/>
      <rgbColor rgb="FF993366"/>
      <rgbColor rgb="FFFFF7E0"/>
      <rgbColor rgb="FFF5F7FA"/>
      <rgbColor rgb="FF660066"/>
      <rgbColor rgb="FFFF8080"/>
      <rgbColor rgb="FF0B5394"/>
      <rgbColor rgb="FFBBBBBB"/>
      <rgbColor rgb="FF000080"/>
      <rgbColor rgb="FFFF00FF"/>
      <rgbColor rgb="FFFFFF00"/>
      <rgbColor rgb="FF00FFFF"/>
      <rgbColor rgb="FF800080"/>
      <rgbColor rgb="FF800000"/>
      <rgbColor rgb="FF008080"/>
      <rgbColor rgb="FF0000FF"/>
      <rgbColor rgb="FF00CCFF"/>
      <rgbColor rgb="FFF5F5F5"/>
      <rgbColor rgb="FFCCFFCC"/>
      <rgbColor rgb="FFFFFF99"/>
      <rgbColor rgb="FFB6D6A2"/>
      <rgbColor rgb="FFFF99CC"/>
      <rgbColor rgb="FFCC99FF"/>
      <rgbColor rgb="FFFFCC99"/>
      <rgbColor rgb="FF4A6FA5"/>
      <rgbColor rgb="FF33CCCC"/>
      <rgbColor rgb="FF99CC00"/>
      <rgbColor rgb="FFFFCC00"/>
      <rgbColor rgb="FFFF9900"/>
      <rgbColor rgb="FFFF6600"/>
      <rgbColor rgb="FF6B7280"/>
      <rgbColor rgb="FF969696"/>
      <rgbColor rgb="FF003366"/>
      <rgbColor rgb="FF4F8B3F"/>
      <rgbColor rgb="FF003300"/>
      <rgbColor rgb="FF333300"/>
      <rgbColor rgb="FF993300"/>
      <rgbColor rgb="FF993366"/>
      <rgbColor rgb="FF333399"/>
      <rgbColor rgb="FF1F2937"/>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4"/>
    <col collapsed="false" customWidth="true" hidden="false" outlineLevel="0" max="2" min="2" style="0" width="11"/>
    <col collapsed="false" customWidth="true" hidden="false" outlineLevel="0" max="3" min="3" style="0" width="6"/>
    <col collapsed="false" customWidth="true" hidden="false" outlineLevel="0" max="6" min="4" style="0" width="32"/>
  </cols>
  <sheetData>
    <row r="1" customFormat="false" ht="31.5" hidden="false" customHeight="true" outlineLevel="0" collapsed="false">
      <c r="A1" s="1" t="s">
        <v>0</v>
      </c>
      <c r="B1" s="1"/>
      <c r="C1" s="1"/>
      <c r="D1" s="1"/>
      <c r="E1" s="1"/>
      <c r="F1" s="1"/>
    </row>
    <row r="2" customFormat="false" ht="21.75" hidden="false" customHeight="true" outlineLevel="0" collapsed="false">
      <c r="A2" s="2" t="s">
        <v>1</v>
      </c>
      <c r="B2" s="2"/>
      <c r="C2" s="2"/>
      <c r="D2" s="2"/>
      <c r="E2" s="2"/>
      <c r="F2" s="2"/>
    </row>
    <row r="4" customFormat="false" ht="109.5" hidden="false" customHeight="true" outlineLevel="0" collapsed="false">
      <c r="A4" s="3" t="s">
        <v>2</v>
      </c>
      <c r="B4" s="4" t="s">
        <v>3</v>
      </c>
      <c r="C4" s="5" t="n">
        <v>3</v>
      </c>
      <c r="D4" s="6" t="str">
        <f aca="false" t="array" ref="D4:D4">IFERROR(_xlfn.TEXTJOIN(CHAR(10), TRUE(), IF(Roster!$F$5:$F$54=7, Roster!$B$5:$B$54, "")), "")</f>
        <v>Bev Lashley
William Reeveley</v>
      </c>
      <c r="E4" s="7" t="str">
        <f aca="false" t="array" ref="E4:E4">IFERROR(_xlfn.TEXTJOIN(CHAR(10), TRUE(), IF(Roster!$F$5:$F$54=8, Roster!$B$5:$B$54, "")), "")</f>
        <v>Andria Kimpton
Camilla Castle
Kassi Jonson</v>
      </c>
      <c r="F4" s="6" t="str">
        <f aca="false" t="array" ref="F4:F4">IFERROR(_xlfn.TEXTJOIN(CHAR(10), TRUE(), IF(Roster!$F$5:$F$54=9, Roster!$B$5:$B$54, "")), "")</f>
        <v>Janet Ortiz
Mateo Rivera</v>
      </c>
    </row>
    <row r="5" customFormat="false" ht="21.75" hidden="false" customHeight="true" outlineLevel="0" collapsed="false">
      <c r="A5" s="3"/>
      <c r="B5" s="3"/>
      <c r="C5" s="5"/>
      <c r="D5" s="8" t="s">
        <v>4</v>
      </c>
      <c r="E5" s="9" t="s">
        <v>5</v>
      </c>
      <c r="F5" s="8" t="s">
        <v>6</v>
      </c>
    </row>
    <row r="6" customFormat="false" ht="109.5" hidden="false" customHeight="true" outlineLevel="0" collapsed="false">
      <c r="A6" s="3"/>
      <c r="B6" s="4" t="s">
        <v>7</v>
      </c>
      <c r="C6" s="5" t="n">
        <v>2</v>
      </c>
      <c r="D6" s="7" t="str">
        <f aca="false" t="array" ref="D6:D6">IFERROR(_xlfn.TEXTJOIN(CHAR(10), TRUE(), IF(Roster!$F$5:$F$54=4, Roster!$B$5:$B$54, "")), "")</f>
        <v>Ches Bonnell
Gisella Mewe
Murry Dryburgh</v>
      </c>
      <c r="E6" s="6" t="str">
        <f aca="false" t="array" ref="E6:E6">IFERROR(_xlfn.TEXTJOIN(CHAR(10), TRUE(), IF(Roster!$F$5:$F$54=5, Roster!$B$5:$B$54, "")), "")</f>
        <v>Agnes Collicott
Collin Jagson
Gretchen Callow</v>
      </c>
      <c r="F6" s="7" t="str">
        <f aca="false" t="array" ref="F6:F6">IFERROR(_xlfn.TEXTJOIN(CHAR(10), TRUE(), IF(Roster!$F$5:$F$54=6, Roster!$B$5:$B$54, "")), "")</f>
        <v>Brien Boise
Dotty Strutley
Madge McCloughen</v>
      </c>
    </row>
    <row r="7" customFormat="false" ht="21.75" hidden="false" customHeight="true" outlineLevel="0" collapsed="false">
      <c r="A7" s="3"/>
      <c r="B7" s="3"/>
      <c r="C7" s="5"/>
      <c r="D7" s="9" t="s">
        <v>8</v>
      </c>
      <c r="E7" s="8" t="s">
        <v>9</v>
      </c>
      <c r="F7" s="9" t="s">
        <v>10</v>
      </c>
    </row>
    <row r="8" customFormat="false" ht="109.5" hidden="false" customHeight="true" outlineLevel="0" collapsed="false">
      <c r="A8" s="3"/>
      <c r="B8" s="4" t="s">
        <v>11</v>
      </c>
      <c r="C8" s="5" t="n">
        <v>1</v>
      </c>
      <c r="D8" s="6" t="str">
        <f aca="false" t="array" ref="D8:D8">IFERROR(_xlfn.TEXTJOIN(CHAR(10), TRUE(), IF(Roster!$F$5:$F$54=1, Roster!$B$5:$B$54, "")), "")</f>
        <v>Kaine Padly
Niall Selesnick</v>
      </c>
      <c r="E8" s="7" t="str">
        <f aca="false" t="array" ref="E8:E8">IFERROR(_xlfn.TEXTJOIN(CHAR(10), TRUE(), IF(Roster!$F$5:$F$54=2, Roster!$B$5:$B$54, "")), "")</f>
        <v>Caro Chappel
Moore Gligoraci</v>
      </c>
      <c r="F8" s="6" t="str">
        <f aca="false" t="array" ref="F8:F8">IFERROR(_xlfn.TEXTJOIN(CHAR(10), TRUE(), IF(Roster!$F$5:$F$54=3, Roster!$B$5:$B$54, "")), "")</f>
        <v>Elia Cockton
Merrilee Plenty
Tawnya Tickel</v>
      </c>
    </row>
    <row r="9" customFormat="false" ht="21.75" hidden="false" customHeight="true" outlineLevel="0" collapsed="false">
      <c r="A9" s="3"/>
      <c r="B9" s="3"/>
      <c r="C9" s="5"/>
      <c r="D9" s="8" t="s">
        <v>12</v>
      </c>
      <c r="E9" s="9" t="s">
        <v>13</v>
      </c>
      <c r="F9" s="8" t="s">
        <v>14</v>
      </c>
    </row>
    <row r="10" customFormat="false" ht="21.75" hidden="false" customHeight="true" outlineLevel="0" collapsed="false">
      <c r="C10" s="10"/>
      <c r="D10" s="11" t="s">
        <v>15</v>
      </c>
      <c r="E10" s="11" t="s">
        <v>16</v>
      </c>
      <c r="F10" s="11" t="s">
        <v>17</v>
      </c>
    </row>
    <row r="11" customFormat="false" ht="21.75" hidden="false" customHeight="true" outlineLevel="0" collapsed="false">
      <c r="C11" s="12"/>
      <c r="D11" s="13" t="s">
        <v>18</v>
      </c>
      <c r="E11" s="13" t="s">
        <v>19</v>
      </c>
      <c r="F11" s="13" t="s">
        <v>20</v>
      </c>
    </row>
    <row r="12" customFormat="false" ht="24" hidden="false" customHeight="true" outlineLevel="0" collapsed="false">
      <c r="C12" s="14"/>
      <c r="D12" s="15" t="s">
        <v>21</v>
      </c>
      <c r="E12" s="15"/>
      <c r="F12" s="15"/>
    </row>
    <row r="14" customFormat="false" ht="21.75" hidden="false" customHeight="true" outlineLevel="0" collapsed="false">
      <c r="A14" s="16" t="s">
        <v>22</v>
      </c>
      <c r="B14" s="16"/>
      <c r="C14" s="16"/>
      <c r="D14" s="16"/>
      <c r="E14" s="16"/>
      <c r="F14" s="16"/>
    </row>
    <row r="15" customFormat="false" ht="21.75" hidden="false" customHeight="true" outlineLevel="0" collapsed="false">
      <c r="A15" s="17" t="s">
        <v>23</v>
      </c>
      <c r="B15" s="17"/>
      <c r="C15" s="17"/>
      <c r="D15" s="18" t="n">
        <f aca="false">COUNT(Roster!$F$5:$F$54)</f>
        <v>23</v>
      </c>
    </row>
    <row r="16" customFormat="false" ht="15" hidden="false" customHeight="false" outlineLevel="0" collapsed="false">
      <c r="A16" s="19" t="s">
        <v>24</v>
      </c>
      <c r="B16" s="19"/>
      <c r="C16" s="19"/>
      <c r="D16" s="19"/>
      <c r="E16" s="19"/>
      <c r="F16" s="19"/>
    </row>
    <row r="17" customFormat="false" ht="19.5" hidden="false" customHeight="true" outlineLevel="0" collapsed="false">
      <c r="D17" s="20" t="str">
        <f aca="false">"DYSFUNCTIONAL GENIUSES: "&amp;COUNTIF(Roster!$F$5:$F$54,7)</f>
        <v>DYSFUNCTIONAL GENIUSES: 2</v>
      </c>
      <c r="E17" s="21" t="str">
        <f aca="false">"HIGH POTENTIALS: "&amp;COUNTIF(Roster!$F$5:$F$54,8)</f>
        <v>HIGH POTENTIALS: 3</v>
      </c>
      <c r="F17" s="20" t="str">
        <f aca="false">"STARS: "&amp;COUNTIF(Roster!$F$5:$F$54,9)</f>
        <v>STARS: 2</v>
      </c>
    </row>
    <row r="18" customFormat="false" ht="19.5" hidden="false" customHeight="true" outlineLevel="0" collapsed="false">
      <c r="D18" s="21" t="str">
        <f aca="false">"UP AND OUT DILEMMAS: "&amp;COUNTIF(Roster!$F$5:$F$54,4)</f>
        <v>UP AND OUT DILEMMAS: 3</v>
      </c>
      <c r="E18" s="20" t="str">
        <f aca="false">"CORE PLAYERS: "&amp;COUNTIF(Roster!$F$5:$F$54,5)</f>
        <v>CORE PLAYERS: 3</v>
      </c>
      <c r="F18" s="21" t="str">
        <f aca="false">"HIGH PERFORMERS: "&amp;COUNTIF(Roster!$F$5:$F$54,6)</f>
        <v>HIGH PERFORMERS: 3</v>
      </c>
    </row>
    <row r="19" customFormat="false" ht="19.5" hidden="false" customHeight="true" outlineLevel="0" collapsed="false">
      <c r="D19" s="20" t="str">
        <f aca="false">"BAD HIRES: "&amp;COUNTIF(Roster!$F$5:$F$54,1)</f>
        <v>BAD HIRES: 2</v>
      </c>
      <c r="E19" s="21" t="str">
        <f aca="false">"UP AND OUT GRINDERS: "&amp;COUNTIF(Roster!$F$5:$F$54,2)</f>
        <v>UP AND OUT GRINDERS: 2</v>
      </c>
      <c r="F19" s="20" t="str">
        <f aca="false">"WORK HORSES: "&amp;COUNTIF(Roster!$F$5:$F$54,3)</f>
        <v>WORK HORSES: 3</v>
      </c>
    </row>
  </sheetData>
  <mergeCells count="13">
    <mergeCell ref="A1:F1"/>
    <mergeCell ref="A2:F2"/>
    <mergeCell ref="A4:A9"/>
    <mergeCell ref="B4:B5"/>
    <mergeCell ref="C4:C5"/>
    <mergeCell ref="B6:B7"/>
    <mergeCell ref="C6:C7"/>
    <mergeCell ref="B8:B9"/>
    <mergeCell ref="C8:C9"/>
    <mergeCell ref="D12:F12"/>
    <mergeCell ref="A14:F14"/>
    <mergeCell ref="A15:C15"/>
    <mergeCell ref="A16:F16"/>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0" width="5"/>
    <col collapsed="false" customWidth="true" hidden="false" outlineLevel="0" max="2" min="2" style="0" width="26"/>
    <col collapsed="false" customWidth="true" hidden="false" outlineLevel="0" max="5" min="3" style="0" width="22"/>
    <col collapsed="false" customWidth="true" hidden="false" outlineLevel="0" max="6" min="6" style="0" width="8"/>
    <col collapsed="false" customWidth="true" hidden="false" outlineLevel="0" max="7" min="7" style="0" width="26"/>
  </cols>
  <sheetData>
    <row r="1" customFormat="false" ht="30" hidden="false" customHeight="true" outlineLevel="0" collapsed="false">
      <c r="A1" s="22" t="s">
        <v>25</v>
      </c>
      <c r="B1" s="22"/>
      <c r="C1" s="22"/>
      <c r="D1" s="22"/>
      <c r="E1" s="22"/>
      <c r="F1" s="22"/>
      <c r="G1" s="22"/>
    </row>
    <row r="2" customFormat="false" ht="24" hidden="false" customHeight="true" outlineLevel="0" collapsed="false">
      <c r="A2" s="2" t="s">
        <v>26</v>
      </c>
      <c r="B2" s="2"/>
      <c r="C2" s="2"/>
      <c r="D2" s="2"/>
      <c r="E2" s="2"/>
      <c r="F2" s="2"/>
      <c r="G2" s="2"/>
    </row>
    <row r="3" customFormat="false" ht="19.5" hidden="false" customHeight="true" outlineLevel="0" collapsed="false">
      <c r="A3" s="23" t="s">
        <v>27</v>
      </c>
      <c r="B3" s="23"/>
      <c r="C3" s="23"/>
      <c r="D3" s="23"/>
      <c r="E3" s="23"/>
      <c r="F3" s="23"/>
      <c r="G3" s="23"/>
    </row>
    <row r="4" customFormat="false" ht="31.5" hidden="false" customHeight="true" outlineLevel="0" collapsed="false">
      <c r="A4" s="24" t="s">
        <v>28</v>
      </c>
      <c r="B4" s="24" t="s">
        <v>29</v>
      </c>
      <c r="C4" s="24" t="s">
        <v>30</v>
      </c>
      <c r="D4" s="24" t="s">
        <v>31</v>
      </c>
      <c r="E4" s="24" t="s">
        <v>32</v>
      </c>
      <c r="F4" s="24" t="s">
        <v>33</v>
      </c>
      <c r="G4" s="24" t="s">
        <v>34</v>
      </c>
    </row>
    <row r="5" customFormat="false" ht="21.75" hidden="false" customHeight="true" outlineLevel="0" collapsed="false">
      <c r="A5" s="25" t="n">
        <v>1</v>
      </c>
      <c r="B5" s="26" t="s">
        <v>35</v>
      </c>
      <c r="C5" s="26" t="s">
        <v>36</v>
      </c>
      <c r="D5" s="27" t="n">
        <v>3</v>
      </c>
      <c r="E5" s="27" t="n">
        <v>3</v>
      </c>
      <c r="F5" s="28" t="n">
        <f aca="false">IF(OR(D5="",E5=""),"",IF(OR(D5&lt;1,D5&gt;3,E5&lt;1,E5&gt;3),"Invalid",(E5-1)*3+D5))</f>
        <v>9</v>
      </c>
      <c r="G5" s="29" t="str">
        <f aca="false">IFERROR(IF(OR(F5="",F5="Invalid"),F5,INDEX({"Bad Hires","Up And Out Grinders","Work Horses","Up And Out Dilemmas","Core Players","High Performers","Dysfunctional Geniuses","High Potentials","Stars"},F5)),"")</f>
        <v>Stars</v>
      </c>
    </row>
    <row r="6" customFormat="false" ht="21.75" hidden="false" customHeight="true" outlineLevel="0" collapsed="false">
      <c r="A6" s="25" t="n">
        <v>2</v>
      </c>
      <c r="B6" s="26" t="s">
        <v>37</v>
      </c>
      <c r="C6" s="26" t="s">
        <v>38</v>
      </c>
      <c r="D6" s="27" t="n">
        <v>3</v>
      </c>
      <c r="E6" s="27" t="n">
        <v>3</v>
      </c>
      <c r="F6" s="28" t="n">
        <f aca="false">IF(OR(D6="",E6=""),"",IF(OR(D6&lt;1,D6&gt;3,E6&lt;1,E6&gt;3),"Invalid",(E6-1)*3+D6))</f>
        <v>9</v>
      </c>
      <c r="G6" s="29" t="str">
        <f aca="false">IFERROR(IF(OR(F6="",F6="Invalid"),F6,INDEX({"Bad Hires","Up And Out Grinders","Work Horses","Up And Out Dilemmas","Core Players","High Performers","Dysfunctional Geniuses","High Potentials","Stars"},F6)),"")</f>
        <v>Stars</v>
      </c>
    </row>
    <row r="7" customFormat="false" ht="21.75" hidden="false" customHeight="true" outlineLevel="0" collapsed="false">
      <c r="A7" s="25" t="n">
        <v>3</v>
      </c>
      <c r="B7" s="26" t="s">
        <v>39</v>
      </c>
      <c r="C7" s="26" t="s">
        <v>36</v>
      </c>
      <c r="D7" s="27" t="n">
        <v>2</v>
      </c>
      <c r="E7" s="27" t="n">
        <v>3</v>
      </c>
      <c r="F7" s="28" t="n">
        <f aca="false">IF(OR(D7="",E7=""),"",IF(OR(D7&lt;1,D7&gt;3,E7&lt;1,E7&gt;3),"Invalid",(E7-1)*3+D7))</f>
        <v>8</v>
      </c>
      <c r="G7" s="29" t="str">
        <f aca="false">IFERROR(IF(OR(F7="",F7="Invalid"),F7,INDEX({"Bad Hires","Up And Out Grinders","Work Horses","Up And Out Dilemmas","Core Players","High Performers","Dysfunctional Geniuses","High Potentials","Stars"},F7)),"")</f>
        <v>High Potentials</v>
      </c>
    </row>
    <row r="8" customFormat="false" ht="21.75" hidden="false" customHeight="true" outlineLevel="0" collapsed="false">
      <c r="A8" s="25" t="n">
        <v>4</v>
      </c>
      <c r="B8" s="26" t="s">
        <v>40</v>
      </c>
      <c r="C8" s="26" t="s">
        <v>41</v>
      </c>
      <c r="D8" s="27" t="n">
        <v>2</v>
      </c>
      <c r="E8" s="27" t="n">
        <v>3</v>
      </c>
      <c r="F8" s="28" t="n">
        <f aca="false">IF(OR(D8="",E8=""),"",IF(OR(D8&lt;1,D8&gt;3,E8&lt;1,E8&gt;3),"Invalid",(E8-1)*3+D8))</f>
        <v>8</v>
      </c>
      <c r="G8" s="29" t="str">
        <f aca="false">IFERROR(IF(OR(F8="",F8="Invalid"),F8,INDEX({"Bad Hires","Up And Out Grinders","Work Horses","Up And Out Dilemmas","Core Players","High Performers","Dysfunctional Geniuses","High Potentials","Stars"},F8)),"")</f>
        <v>High Potentials</v>
      </c>
    </row>
    <row r="9" customFormat="false" ht="21.75" hidden="false" customHeight="true" outlineLevel="0" collapsed="false">
      <c r="A9" s="25" t="n">
        <v>5</v>
      </c>
      <c r="B9" s="26" t="s">
        <v>42</v>
      </c>
      <c r="C9" s="26" t="s">
        <v>43</v>
      </c>
      <c r="D9" s="27" t="n">
        <v>2</v>
      </c>
      <c r="E9" s="27" t="n">
        <v>3</v>
      </c>
      <c r="F9" s="28" t="n">
        <f aca="false">IF(OR(D9="",E9=""),"",IF(OR(D9&lt;1,D9&gt;3,E9&lt;1,E9&gt;3),"Invalid",(E9-1)*3+D9))</f>
        <v>8</v>
      </c>
      <c r="G9" s="29" t="str">
        <f aca="false">IFERROR(IF(OR(F9="",F9="Invalid"),F9,INDEX({"Bad Hires","Up And Out Grinders","Work Horses","Up And Out Dilemmas","Core Players","High Performers","Dysfunctional Geniuses","High Potentials","Stars"},F9)),"")</f>
        <v>High Potentials</v>
      </c>
    </row>
    <row r="10" customFormat="false" ht="21.75" hidden="false" customHeight="true" outlineLevel="0" collapsed="false">
      <c r="A10" s="25" t="n">
        <v>6</v>
      </c>
      <c r="B10" s="26" t="s">
        <v>44</v>
      </c>
      <c r="C10" s="26" t="s">
        <v>38</v>
      </c>
      <c r="D10" s="27" t="n">
        <v>1</v>
      </c>
      <c r="E10" s="27" t="n">
        <v>3</v>
      </c>
      <c r="F10" s="28" t="n">
        <f aca="false">IF(OR(D10="",E10=""),"",IF(OR(D10&lt;1,D10&gt;3,E10&lt;1,E10&gt;3),"Invalid",(E10-1)*3+D10))</f>
        <v>7</v>
      </c>
      <c r="G10" s="29" t="str">
        <f aca="false">IFERROR(IF(OR(F10="",F10="Invalid"),F10,INDEX({"Bad Hires","Up And Out Grinders","Work Horses","Up And Out Dilemmas","Core Players","High Performers","Dysfunctional Geniuses","High Potentials","Stars"},F10)),"")</f>
        <v>Dysfunctional Geniuses</v>
      </c>
    </row>
    <row r="11" customFormat="false" ht="21.75" hidden="false" customHeight="true" outlineLevel="0" collapsed="false">
      <c r="A11" s="25" t="n">
        <v>7</v>
      </c>
      <c r="B11" s="26" t="s">
        <v>45</v>
      </c>
      <c r="C11" s="26" t="s">
        <v>36</v>
      </c>
      <c r="D11" s="27" t="n">
        <v>1</v>
      </c>
      <c r="E11" s="27" t="n">
        <v>3</v>
      </c>
      <c r="F11" s="28" t="n">
        <f aca="false">IF(OR(D11="",E11=""),"",IF(OR(D11&lt;1,D11&gt;3,E11&lt;1,E11&gt;3),"Invalid",(E11-1)*3+D11))</f>
        <v>7</v>
      </c>
      <c r="G11" s="29" t="str">
        <f aca="false">IFERROR(IF(OR(F11="",F11="Invalid"),F11,INDEX({"Bad Hires","Up And Out Grinders","Work Horses","Up And Out Dilemmas","Core Players","High Performers","Dysfunctional Geniuses","High Potentials","Stars"},F11)),"")</f>
        <v>Dysfunctional Geniuses</v>
      </c>
    </row>
    <row r="12" customFormat="false" ht="21.75" hidden="false" customHeight="true" outlineLevel="0" collapsed="false">
      <c r="A12" s="25" t="n">
        <v>8</v>
      </c>
      <c r="B12" s="26" t="s">
        <v>46</v>
      </c>
      <c r="C12" s="26" t="s">
        <v>38</v>
      </c>
      <c r="D12" s="27" t="n">
        <v>3</v>
      </c>
      <c r="E12" s="27" t="n">
        <v>2</v>
      </c>
      <c r="F12" s="28" t="n">
        <f aca="false">IF(OR(D12="",E12=""),"",IF(OR(D12&lt;1,D12&gt;3,E12&lt;1,E12&gt;3),"Invalid",(E12-1)*3+D12))</f>
        <v>6</v>
      </c>
      <c r="G12" s="29" t="str">
        <f aca="false">IFERROR(IF(OR(F12="",F12="Invalid"),F12,INDEX({"Bad Hires","Up And Out Grinders","Work Horses","Up And Out Dilemmas","Core Players","High Performers","Dysfunctional Geniuses","High Potentials","Stars"},F12)),"")</f>
        <v>High Performers</v>
      </c>
    </row>
    <row r="13" customFormat="false" ht="21.75" hidden="false" customHeight="true" outlineLevel="0" collapsed="false">
      <c r="A13" s="25" t="n">
        <v>9</v>
      </c>
      <c r="B13" s="26" t="s">
        <v>47</v>
      </c>
      <c r="C13" s="26" t="s">
        <v>48</v>
      </c>
      <c r="D13" s="27" t="n">
        <v>3</v>
      </c>
      <c r="E13" s="27" t="n">
        <v>2</v>
      </c>
      <c r="F13" s="28" t="n">
        <f aca="false">IF(OR(D13="",E13=""),"",IF(OR(D13&lt;1,D13&gt;3,E13&lt;1,E13&gt;3),"Invalid",(E13-1)*3+D13))</f>
        <v>6</v>
      </c>
      <c r="G13" s="29" t="str">
        <f aca="false">IFERROR(IF(OR(F13="",F13="Invalid"),F13,INDEX({"Bad Hires","Up And Out Grinders","Work Horses","Up And Out Dilemmas","Core Players","High Performers","Dysfunctional Geniuses","High Potentials","Stars"},F13)),"")</f>
        <v>High Performers</v>
      </c>
    </row>
    <row r="14" customFormat="false" ht="21.75" hidden="false" customHeight="true" outlineLevel="0" collapsed="false">
      <c r="A14" s="25" t="n">
        <v>10</v>
      </c>
      <c r="B14" s="26" t="s">
        <v>49</v>
      </c>
      <c r="C14" s="26" t="s">
        <v>50</v>
      </c>
      <c r="D14" s="27" t="n">
        <v>3</v>
      </c>
      <c r="E14" s="27" t="n">
        <v>2</v>
      </c>
      <c r="F14" s="28" t="n">
        <f aca="false">IF(OR(D14="",E14=""),"",IF(OR(D14&lt;1,D14&gt;3,E14&lt;1,E14&gt;3),"Invalid",(E14-1)*3+D14))</f>
        <v>6</v>
      </c>
      <c r="G14" s="29" t="str">
        <f aca="false">IFERROR(IF(OR(F14="",F14="Invalid"),F14,INDEX({"Bad Hires","Up And Out Grinders","Work Horses","Up And Out Dilemmas","Core Players","High Performers","Dysfunctional Geniuses","High Potentials","Stars"},F14)),"")</f>
        <v>High Performers</v>
      </c>
    </row>
    <row r="15" customFormat="false" ht="21.75" hidden="false" customHeight="true" outlineLevel="0" collapsed="false">
      <c r="A15" s="25" t="n">
        <v>11</v>
      </c>
      <c r="B15" s="26" t="s">
        <v>51</v>
      </c>
      <c r="C15" s="26" t="s">
        <v>52</v>
      </c>
      <c r="D15" s="27" t="n">
        <v>2</v>
      </c>
      <c r="E15" s="27" t="n">
        <v>2</v>
      </c>
      <c r="F15" s="28" t="n">
        <f aca="false">IF(OR(D15="",E15=""),"",IF(OR(D15&lt;1,D15&gt;3,E15&lt;1,E15&gt;3),"Invalid",(E15-1)*3+D15))</f>
        <v>5</v>
      </c>
      <c r="G15" s="29" t="str">
        <f aca="false">IFERROR(IF(OR(F15="",F15="Invalid"),F15,INDEX({"Bad Hires","Up And Out Grinders","Work Horses","Up And Out Dilemmas","Core Players","High Performers","Dysfunctional Geniuses","High Potentials","Stars"},F15)),"")</f>
        <v>Core Players</v>
      </c>
    </row>
    <row r="16" customFormat="false" ht="21.75" hidden="false" customHeight="true" outlineLevel="0" collapsed="false">
      <c r="A16" s="25" t="n">
        <v>12</v>
      </c>
      <c r="B16" s="26" t="s">
        <v>53</v>
      </c>
      <c r="C16" s="26" t="s">
        <v>54</v>
      </c>
      <c r="D16" s="27" t="n">
        <v>2</v>
      </c>
      <c r="E16" s="27" t="n">
        <v>2</v>
      </c>
      <c r="F16" s="28" t="n">
        <f aca="false">IF(OR(D16="",E16=""),"",IF(OR(D16&lt;1,D16&gt;3,E16&lt;1,E16&gt;3),"Invalid",(E16-1)*3+D16))</f>
        <v>5</v>
      </c>
      <c r="G16" s="29" t="str">
        <f aca="false">IFERROR(IF(OR(F16="",F16="Invalid"),F16,INDEX({"Bad Hires","Up And Out Grinders","Work Horses","Up And Out Dilemmas","Core Players","High Performers","Dysfunctional Geniuses","High Potentials","Stars"},F16)),"")</f>
        <v>Core Players</v>
      </c>
    </row>
    <row r="17" customFormat="false" ht="21.75" hidden="false" customHeight="true" outlineLevel="0" collapsed="false">
      <c r="A17" s="25" t="n">
        <v>13</v>
      </c>
      <c r="B17" s="26" t="s">
        <v>55</v>
      </c>
      <c r="C17" s="26" t="s">
        <v>43</v>
      </c>
      <c r="D17" s="27" t="n">
        <v>2</v>
      </c>
      <c r="E17" s="27" t="n">
        <v>2</v>
      </c>
      <c r="F17" s="28" t="n">
        <f aca="false">IF(OR(D17="",E17=""),"",IF(OR(D17&lt;1,D17&gt;3,E17&lt;1,E17&gt;3),"Invalid",(E17-1)*3+D17))</f>
        <v>5</v>
      </c>
      <c r="G17" s="29" t="str">
        <f aca="false">IFERROR(IF(OR(F17="",F17="Invalid"),F17,INDEX({"Bad Hires","Up And Out Grinders","Work Horses","Up And Out Dilemmas","Core Players","High Performers","Dysfunctional Geniuses","High Potentials","Stars"},F17)),"")</f>
        <v>Core Players</v>
      </c>
    </row>
    <row r="18" customFormat="false" ht="21.75" hidden="false" customHeight="true" outlineLevel="0" collapsed="false">
      <c r="A18" s="25" t="n">
        <v>14</v>
      </c>
      <c r="B18" s="26" t="s">
        <v>56</v>
      </c>
      <c r="C18" s="26" t="s">
        <v>36</v>
      </c>
      <c r="D18" s="27" t="n">
        <v>1</v>
      </c>
      <c r="E18" s="27" t="n">
        <v>2</v>
      </c>
      <c r="F18" s="28" t="n">
        <f aca="false">IF(OR(D18="",E18=""),"",IF(OR(D18&lt;1,D18&gt;3,E18&lt;1,E18&gt;3),"Invalid",(E18-1)*3+D18))</f>
        <v>4</v>
      </c>
      <c r="G18" s="29" t="str">
        <f aca="false">IFERROR(IF(OR(F18="",F18="Invalid"),F18,INDEX({"Bad Hires","Up And Out Grinders","Work Horses","Up And Out Dilemmas","Core Players","High Performers","Dysfunctional Geniuses","High Potentials","Stars"},F18)),"")</f>
        <v>Up And Out Dilemmas</v>
      </c>
    </row>
    <row r="19" customFormat="false" ht="21.75" hidden="false" customHeight="true" outlineLevel="0" collapsed="false">
      <c r="A19" s="25" t="n">
        <v>15</v>
      </c>
      <c r="B19" s="26" t="s">
        <v>57</v>
      </c>
      <c r="C19" s="26" t="s">
        <v>41</v>
      </c>
      <c r="D19" s="27" t="n">
        <v>1</v>
      </c>
      <c r="E19" s="27" t="n">
        <v>2</v>
      </c>
      <c r="F19" s="28" t="n">
        <f aca="false">IF(OR(D19="",E19=""),"",IF(OR(D19&lt;1,D19&gt;3,E19&lt;1,E19&gt;3),"Invalid",(E19-1)*3+D19))</f>
        <v>4</v>
      </c>
      <c r="G19" s="29" t="str">
        <f aca="false">IFERROR(IF(OR(F19="",F19="Invalid"),F19,INDEX({"Bad Hires","Up And Out Grinders","Work Horses","Up And Out Dilemmas","Core Players","High Performers","Dysfunctional Geniuses","High Potentials","Stars"},F19)),"")</f>
        <v>Up And Out Dilemmas</v>
      </c>
    </row>
    <row r="20" customFormat="false" ht="21.75" hidden="false" customHeight="true" outlineLevel="0" collapsed="false">
      <c r="A20" s="25" t="n">
        <v>16</v>
      </c>
      <c r="B20" s="26" t="s">
        <v>58</v>
      </c>
      <c r="C20" s="26" t="s">
        <v>38</v>
      </c>
      <c r="D20" s="27" t="n">
        <v>1</v>
      </c>
      <c r="E20" s="27" t="n">
        <v>2</v>
      </c>
      <c r="F20" s="28" t="n">
        <f aca="false">IF(OR(D20="",E20=""),"",IF(OR(D20&lt;1,D20&gt;3,E20&lt;1,E20&gt;3),"Invalid",(E20-1)*3+D20))</f>
        <v>4</v>
      </c>
      <c r="G20" s="29" t="str">
        <f aca="false">IFERROR(IF(OR(F20="",F20="Invalid"),F20,INDEX({"Bad Hires","Up And Out Grinders","Work Horses","Up And Out Dilemmas","Core Players","High Performers","Dysfunctional Geniuses","High Potentials","Stars"},F20)),"")</f>
        <v>Up And Out Dilemmas</v>
      </c>
    </row>
    <row r="21" customFormat="false" ht="21.75" hidden="false" customHeight="true" outlineLevel="0" collapsed="false">
      <c r="A21" s="25" t="n">
        <v>17</v>
      </c>
      <c r="B21" s="26" t="s">
        <v>59</v>
      </c>
      <c r="C21" s="26" t="s">
        <v>36</v>
      </c>
      <c r="D21" s="27" t="n">
        <v>3</v>
      </c>
      <c r="E21" s="27" t="n">
        <v>1</v>
      </c>
      <c r="F21" s="28" t="n">
        <f aca="false">IF(OR(D21="",E21=""),"",IF(OR(D21&lt;1,D21&gt;3,E21&lt;1,E21&gt;3),"Invalid",(E21-1)*3+D21))</f>
        <v>3</v>
      </c>
      <c r="G21" s="29" t="str">
        <f aca="false">IFERROR(IF(OR(F21="",F21="Invalid"),F21,INDEX({"Bad Hires","Up And Out Grinders","Work Horses","Up And Out Dilemmas","Core Players","High Performers","Dysfunctional Geniuses","High Potentials","Stars"},F21)),"")</f>
        <v>Work Horses</v>
      </c>
    </row>
    <row r="22" customFormat="false" ht="21.75" hidden="false" customHeight="true" outlineLevel="0" collapsed="false">
      <c r="A22" s="25" t="n">
        <v>18</v>
      </c>
      <c r="B22" s="26" t="s">
        <v>60</v>
      </c>
      <c r="C22" s="26" t="s">
        <v>38</v>
      </c>
      <c r="D22" s="27" t="n">
        <v>3</v>
      </c>
      <c r="E22" s="27" t="n">
        <v>1</v>
      </c>
      <c r="F22" s="28" t="n">
        <f aca="false">IF(OR(D22="",E22=""),"",IF(OR(D22&lt;1,D22&gt;3,E22&lt;1,E22&gt;3),"Invalid",(E22-1)*3+D22))</f>
        <v>3</v>
      </c>
      <c r="G22" s="29" t="str">
        <f aca="false">IFERROR(IF(OR(F22="",F22="Invalid"),F22,INDEX({"Bad Hires","Up And Out Grinders","Work Horses","Up And Out Dilemmas","Core Players","High Performers","Dysfunctional Geniuses","High Potentials","Stars"},F22)),"")</f>
        <v>Work Horses</v>
      </c>
    </row>
    <row r="23" customFormat="false" ht="21.75" hidden="false" customHeight="true" outlineLevel="0" collapsed="false">
      <c r="A23" s="25" t="n">
        <v>19</v>
      </c>
      <c r="B23" s="26" t="s">
        <v>61</v>
      </c>
      <c r="C23" s="26" t="s">
        <v>50</v>
      </c>
      <c r="D23" s="27" t="n">
        <v>3</v>
      </c>
      <c r="E23" s="27" t="n">
        <v>1</v>
      </c>
      <c r="F23" s="28" t="n">
        <f aca="false">IF(OR(D23="",E23=""),"",IF(OR(D23&lt;1,D23&gt;3,E23&lt;1,E23&gt;3),"Invalid",(E23-1)*3+D23))</f>
        <v>3</v>
      </c>
      <c r="G23" s="29" t="str">
        <f aca="false">IFERROR(IF(OR(F23="",F23="Invalid"),F23,INDEX({"Bad Hires","Up And Out Grinders","Work Horses","Up And Out Dilemmas","Core Players","High Performers","Dysfunctional Geniuses","High Potentials","Stars"},F23)),"")</f>
        <v>Work Horses</v>
      </c>
    </row>
    <row r="24" customFormat="false" ht="21.75" hidden="false" customHeight="true" outlineLevel="0" collapsed="false">
      <c r="A24" s="25" t="n">
        <v>20</v>
      </c>
      <c r="B24" s="26" t="s">
        <v>62</v>
      </c>
      <c r="C24" s="26" t="s">
        <v>48</v>
      </c>
      <c r="D24" s="27" t="n">
        <v>2</v>
      </c>
      <c r="E24" s="27" t="n">
        <v>1</v>
      </c>
      <c r="F24" s="28" t="n">
        <f aca="false">IF(OR(D24="",E24=""),"",IF(OR(D24&lt;1,D24&gt;3,E24&lt;1,E24&gt;3),"Invalid",(E24-1)*3+D24))</f>
        <v>2</v>
      </c>
      <c r="G24" s="29" t="str">
        <f aca="false">IFERROR(IF(OR(F24="",F24="Invalid"),F24,INDEX({"Bad Hires","Up And Out Grinders","Work Horses","Up And Out Dilemmas","Core Players","High Performers","Dysfunctional Geniuses","High Potentials","Stars"},F24)),"")</f>
        <v>Up And Out Grinders</v>
      </c>
    </row>
    <row r="25" customFormat="false" ht="21.75" hidden="false" customHeight="true" outlineLevel="0" collapsed="false">
      <c r="A25" s="25" t="n">
        <v>21</v>
      </c>
      <c r="B25" s="26" t="s">
        <v>63</v>
      </c>
      <c r="C25" s="26" t="s">
        <v>43</v>
      </c>
      <c r="D25" s="27" t="n">
        <v>2</v>
      </c>
      <c r="E25" s="27" t="n">
        <v>1</v>
      </c>
      <c r="F25" s="28" t="n">
        <f aca="false">IF(OR(D25="",E25=""),"",IF(OR(D25&lt;1,D25&gt;3,E25&lt;1,E25&gt;3),"Invalid",(E25-1)*3+D25))</f>
        <v>2</v>
      </c>
      <c r="G25" s="29" t="str">
        <f aca="false">IFERROR(IF(OR(F25="",F25="Invalid"),F25,INDEX({"Bad Hires","Up And Out Grinders","Work Horses","Up And Out Dilemmas","Core Players","High Performers","Dysfunctional Geniuses","High Potentials","Stars"},F25)),"")</f>
        <v>Up And Out Grinders</v>
      </c>
    </row>
    <row r="26" customFormat="false" ht="21.75" hidden="false" customHeight="true" outlineLevel="0" collapsed="false">
      <c r="A26" s="25" t="n">
        <v>22</v>
      </c>
      <c r="B26" s="26" t="s">
        <v>64</v>
      </c>
      <c r="C26" s="26" t="s">
        <v>52</v>
      </c>
      <c r="D26" s="27" t="n">
        <v>1</v>
      </c>
      <c r="E26" s="27" t="n">
        <v>1</v>
      </c>
      <c r="F26" s="28" t="n">
        <f aca="false">IF(OR(D26="",E26=""),"",IF(OR(D26&lt;1,D26&gt;3,E26&lt;1,E26&gt;3),"Invalid",(E26-1)*3+D26))</f>
        <v>1</v>
      </c>
      <c r="G26" s="29" t="str">
        <f aca="false">IFERROR(IF(OR(F26="",F26="Invalid"),F26,INDEX({"Bad Hires","Up And Out Grinders","Work Horses","Up And Out Dilemmas","Core Players","High Performers","Dysfunctional Geniuses","High Potentials","Stars"},F26)),"")</f>
        <v>Bad Hires</v>
      </c>
    </row>
    <row r="27" customFormat="false" ht="21.75" hidden="false" customHeight="true" outlineLevel="0" collapsed="false">
      <c r="A27" s="25" t="n">
        <v>23</v>
      </c>
      <c r="B27" s="26" t="s">
        <v>65</v>
      </c>
      <c r="C27" s="26" t="s">
        <v>54</v>
      </c>
      <c r="D27" s="27" t="n">
        <v>1</v>
      </c>
      <c r="E27" s="27" t="n">
        <v>1</v>
      </c>
      <c r="F27" s="28" t="n">
        <f aca="false">IF(OR(D27="",E27=""),"",IF(OR(D27&lt;1,D27&gt;3,E27&lt;1,E27&gt;3),"Invalid",(E27-1)*3+D27))</f>
        <v>1</v>
      </c>
      <c r="G27" s="29" t="str">
        <f aca="false">IFERROR(IF(OR(F27="",F27="Invalid"),F27,INDEX({"Bad Hires","Up And Out Grinders","Work Horses","Up And Out Dilemmas","Core Players","High Performers","Dysfunctional Geniuses","High Potentials","Stars"},F27)),"")</f>
        <v>Bad Hires</v>
      </c>
    </row>
    <row r="28" customFormat="false" ht="21.75" hidden="false" customHeight="true" outlineLevel="0" collapsed="false">
      <c r="A28" s="25" t="n">
        <v>24</v>
      </c>
      <c r="B28" s="26"/>
      <c r="C28" s="26"/>
      <c r="D28" s="27"/>
      <c r="E28" s="27"/>
      <c r="F28" s="28" t="str">
        <f aca="false">IF(OR(D28="",E28=""),"",IF(OR(D28&lt;1,D28&gt;3,E28&lt;1,E28&gt;3),"Invalid",(E28-1)*3+D28))</f>
        <v/>
      </c>
      <c r="G28" s="29" t="str">
        <f aca="false">IFERROR(IF(OR(F28="",F28="Invalid"),F28,INDEX({"Bad Hires","Up And Out Grinders","Work Horses","Up And Out Dilemmas","Core Players","High Performers","Dysfunctional Geniuses","High Potentials","Stars"},F28)),"")</f>
        <v/>
      </c>
    </row>
    <row r="29" customFormat="false" ht="21.75" hidden="false" customHeight="true" outlineLevel="0" collapsed="false">
      <c r="A29" s="25" t="n">
        <v>25</v>
      </c>
      <c r="B29" s="26"/>
      <c r="C29" s="26"/>
      <c r="D29" s="27"/>
      <c r="E29" s="27"/>
      <c r="F29" s="28" t="str">
        <f aca="false">IF(OR(D29="",E29=""),"",IF(OR(D29&lt;1,D29&gt;3,E29&lt;1,E29&gt;3),"Invalid",(E29-1)*3+D29))</f>
        <v/>
      </c>
      <c r="G29" s="29" t="str">
        <f aca="false">IFERROR(IF(OR(F29="",F29="Invalid"),F29,INDEX({"Bad Hires","Up And Out Grinders","Work Horses","Up And Out Dilemmas","Core Players","High Performers","Dysfunctional Geniuses","High Potentials","Stars"},F29)),"")</f>
        <v/>
      </c>
    </row>
    <row r="30" customFormat="false" ht="21.75" hidden="false" customHeight="true" outlineLevel="0" collapsed="false">
      <c r="A30" s="25" t="n">
        <v>26</v>
      </c>
      <c r="B30" s="26"/>
      <c r="C30" s="26"/>
      <c r="D30" s="27"/>
      <c r="E30" s="27"/>
      <c r="F30" s="28" t="str">
        <f aca="false">IF(OR(D30="",E30=""),"",IF(OR(D30&lt;1,D30&gt;3,E30&lt;1,E30&gt;3),"Invalid",(E30-1)*3+D30))</f>
        <v/>
      </c>
      <c r="G30" s="29" t="str">
        <f aca="false">IFERROR(IF(OR(F30="",F30="Invalid"),F30,INDEX({"Bad Hires","Up And Out Grinders","Work Horses","Up And Out Dilemmas","Core Players","High Performers","Dysfunctional Geniuses","High Potentials","Stars"},F30)),"")</f>
        <v/>
      </c>
    </row>
    <row r="31" customFormat="false" ht="21.75" hidden="false" customHeight="true" outlineLevel="0" collapsed="false">
      <c r="A31" s="25" t="n">
        <v>27</v>
      </c>
      <c r="B31" s="26"/>
      <c r="C31" s="26"/>
      <c r="D31" s="27"/>
      <c r="E31" s="27"/>
      <c r="F31" s="28" t="str">
        <f aca="false">IF(OR(D31="",E31=""),"",IF(OR(D31&lt;1,D31&gt;3,E31&lt;1,E31&gt;3),"Invalid",(E31-1)*3+D31))</f>
        <v/>
      </c>
      <c r="G31" s="29" t="str">
        <f aca="false">IFERROR(IF(OR(F31="",F31="Invalid"),F31,INDEX({"Bad Hires","Up And Out Grinders","Work Horses","Up And Out Dilemmas","Core Players","High Performers","Dysfunctional Geniuses","High Potentials","Stars"},F31)),"")</f>
        <v/>
      </c>
    </row>
    <row r="32" customFormat="false" ht="21.75" hidden="false" customHeight="true" outlineLevel="0" collapsed="false">
      <c r="A32" s="25" t="n">
        <v>28</v>
      </c>
      <c r="B32" s="26"/>
      <c r="C32" s="26"/>
      <c r="D32" s="27"/>
      <c r="E32" s="27"/>
      <c r="F32" s="28" t="str">
        <f aca="false">IF(OR(D32="",E32=""),"",IF(OR(D32&lt;1,D32&gt;3,E32&lt;1,E32&gt;3),"Invalid",(E32-1)*3+D32))</f>
        <v/>
      </c>
      <c r="G32" s="29" t="str">
        <f aca="false">IFERROR(IF(OR(F32="",F32="Invalid"),F32,INDEX({"Bad Hires","Up And Out Grinders","Work Horses","Up And Out Dilemmas","Core Players","High Performers","Dysfunctional Geniuses","High Potentials","Stars"},F32)),"")</f>
        <v/>
      </c>
    </row>
    <row r="33" customFormat="false" ht="21.75" hidden="false" customHeight="true" outlineLevel="0" collapsed="false">
      <c r="A33" s="25" t="n">
        <v>29</v>
      </c>
      <c r="B33" s="26"/>
      <c r="C33" s="26"/>
      <c r="D33" s="27"/>
      <c r="E33" s="27"/>
      <c r="F33" s="28" t="str">
        <f aca="false">IF(OR(D33="",E33=""),"",IF(OR(D33&lt;1,D33&gt;3,E33&lt;1,E33&gt;3),"Invalid",(E33-1)*3+D33))</f>
        <v/>
      </c>
      <c r="G33" s="29" t="str">
        <f aca="false">IFERROR(IF(OR(F33="",F33="Invalid"),F33,INDEX({"Bad Hires","Up And Out Grinders","Work Horses","Up And Out Dilemmas","Core Players","High Performers","Dysfunctional Geniuses","High Potentials","Stars"},F33)),"")</f>
        <v/>
      </c>
    </row>
    <row r="34" customFormat="false" ht="21.75" hidden="false" customHeight="true" outlineLevel="0" collapsed="false">
      <c r="A34" s="25" t="n">
        <v>30</v>
      </c>
      <c r="B34" s="26"/>
      <c r="C34" s="26"/>
      <c r="D34" s="27"/>
      <c r="E34" s="27"/>
      <c r="F34" s="28" t="str">
        <f aca="false">IF(OR(D34="",E34=""),"",IF(OR(D34&lt;1,D34&gt;3,E34&lt;1,E34&gt;3),"Invalid",(E34-1)*3+D34))</f>
        <v/>
      </c>
      <c r="G34" s="29" t="str">
        <f aca="false">IFERROR(IF(OR(F34="",F34="Invalid"),F34,INDEX({"Bad Hires","Up And Out Grinders","Work Horses","Up And Out Dilemmas","Core Players","High Performers","Dysfunctional Geniuses","High Potentials","Stars"},F34)),"")</f>
        <v/>
      </c>
    </row>
    <row r="35" customFormat="false" ht="21.75" hidden="false" customHeight="true" outlineLevel="0" collapsed="false">
      <c r="A35" s="25" t="n">
        <v>31</v>
      </c>
      <c r="B35" s="26"/>
      <c r="C35" s="26"/>
      <c r="D35" s="27"/>
      <c r="E35" s="27"/>
      <c r="F35" s="28" t="str">
        <f aca="false">IF(OR(D35="",E35=""),"",IF(OR(D35&lt;1,D35&gt;3,E35&lt;1,E35&gt;3),"Invalid",(E35-1)*3+D35))</f>
        <v/>
      </c>
      <c r="G35" s="29" t="str">
        <f aca="false">IFERROR(IF(OR(F35="",F35="Invalid"),F35,INDEX({"Bad Hires","Up And Out Grinders","Work Horses","Up And Out Dilemmas","Core Players","High Performers","Dysfunctional Geniuses","High Potentials","Stars"},F35)),"")</f>
        <v/>
      </c>
    </row>
    <row r="36" customFormat="false" ht="21.75" hidden="false" customHeight="true" outlineLevel="0" collapsed="false">
      <c r="A36" s="25" t="n">
        <v>32</v>
      </c>
      <c r="B36" s="26"/>
      <c r="C36" s="26"/>
      <c r="D36" s="27"/>
      <c r="E36" s="27"/>
      <c r="F36" s="28" t="str">
        <f aca="false">IF(OR(D36="",E36=""),"",IF(OR(D36&lt;1,D36&gt;3,E36&lt;1,E36&gt;3),"Invalid",(E36-1)*3+D36))</f>
        <v/>
      </c>
      <c r="G36" s="29" t="str">
        <f aca="false">IFERROR(IF(OR(F36="",F36="Invalid"),F36,INDEX({"Bad Hires","Up And Out Grinders","Work Horses","Up And Out Dilemmas","Core Players","High Performers","Dysfunctional Geniuses","High Potentials","Stars"},F36)),"")</f>
        <v/>
      </c>
    </row>
    <row r="37" customFormat="false" ht="21.75" hidden="false" customHeight="true" outlineLevel="0" collapsed="false">
      <c r="A37" s="25" t="n">
        <v>33</v>
      </c>
      <c r="B37" s="26"/>
      <c r="C37" s="26"/>
      <c r="D37" s="27"/>
      <c r="E37" s="27"/>
      <c r="F37" s="28" t="str">
        <f aca="false">IF(OR(D37="",E37=""),"",IF(OR(D37&lt;1,D37&gt;3,E37&lt;1,E37&gt;3),"Invalid",(E37-1)*3+D37))</f>
        <v/>
      </c>
      <c r="G37" s="29" t="str">
        <f aca="false">IFERROR(IF(OR(F37="",F37="Invalid"),F37,INDEX({"Bad Hires","Up And Out Grinders","Work Horses","Up And Out Dilemmas","Core Players","High Performers","Dysfunctional Geniuses","High Potentials","Stars"},F37)),"")</f>
        <v/>
      </c>
    </row>
    <row r="38" customFormat="false" ht="21.75" hidden="false" customHeight="true" outlineLevel="0" collapsed="false">
      <c r="A38" s="25" t="n">
        <v>34</v>
      </c>
      <c r="B38" s="26"/>
      <c r="C38" s="26"/>
      <c r="D38" s="27"/>
      <c r="E38" s="27"/>
      <c r="F38" s="28" t="str">
        <f aca="false">IF(OR(D38="",E38=""),"",IF(OR(D38&lt;1,D38&gt;3,E38&lt;1,E38&gt;3),"Invalid",(E38-1)*3+D38))</f>
        <v/>
      </c>
      <c r="G38" s="29" t="str">
        <f aca="false">IFERROR(IF(OR(F38="",F38="Invalid"),F38,INDEX({"Bad Hires","Up And Out Grinders","Work Horses","Up And Out Dilemmas","Core Players","High Performers","Dysfunctional Geniuses","High Potentials","Stars"},F38)),"")</f>
        <v/>
      </c>
    </row>
    <row r="39" customFormat="false" ht="21.75" hidden="false" customHeight="true" outlineLevel="0" collapsed="false">
      <c r="A39" s="25" t="n">
        <v>35</v>
      </c>
      <c r="B39" s="26"/>
      <c r="C39" s="26"/>
      <c r="D39" s="27"/>
      <c r="E39" s="27"/>
      <c r="F39" s="28" t="str">
        <f aca="false">IF(OR(D39="",E39=""),"",IF(OR(D39&lt;1,D39&gt;3,E39&lt;1,E39&gt;3),"Invalid",(E39-1)*3+D39))</f>
        <v/>
      </c>
      <c r="G39" s="29" t="str">
        <f aca="false">IFERROR(IF(OR(F39="",F39="Invalid"),F39,INDEX({"Bad Hires","Up And Out Grinders","Work Horses","Up And Out Dilemmas","Core Players","High Performers","Dysfunctional Geniuses","High Potentials","Stars"},F39)),"")</f>
        <v/>
      </c>
    </row>
    <row r="40" customFormat="false" ht="21.75" hidden="false" customHeight="true" outlineLevel="0" collapsed="false">
      <c r="A40" s="25" t="n">
        <v>36</v>
      </c>
      <c r="B40" s="26"/>
      <c r="C40" s="26"/>
      <c r="D40" s="27"/>
      <c r="E40" s="27"/>
      <c r="F40" s="28" t="str">
        <f aca="false">IF(OR(D40="",E40=""),"",IF(OR(D40&lt;1,D40&gt;3,E40&lt;1,E40&gt;3),"Invalid",(E40-1)*3+D40))</f>
        <v/>
      </c>
      <c r="G40" s="29" t="str">
        <f aca="false">IFERROR(IF(OR(F40="",F40="Invalid"),F40,INDEX({"Bad Hires","Up And Out Grinders","Work Horses","Up And Out Dilemmas","Core Players","High Performers","Dysfunctional Geniuses","High Potentials","Stars"},F40)),"")</f>
        <v/>
      </c>
    </row>
    <row r="41" customFormat="false" ht="21.75" hidden="false" customHeight="true" outlineLevel="0" collapsed="false">
      <c r="A41" s="25" t="n">
        <v>37</v>
      </c>
      <c r="B41" s="26"/>
      <c r="C41" s="26"/>
      <c r="D41" s="27"/>
      <c r="E41" s="27"/>
      <c r="F41" s="28" t="str">
        <f aca="false">IF(OR(D41="",E41=""),"",IF(OR(D41&lt;1,D41&gt;3,E41&lt;1,E41&gt;3),"Invalid",(E41-1)*3+D41))</f>
        <v/>
      </c>
      <c r="G41" s="29" t="str">
        <f aca="false">IFERROR(IF(OR(F41="",F41="Invalid"),F41,INDEX({"Bad Hires","Up And Out Grinders","Work Horses","Up And Out Dilemmas","Core Players","High Performers","Dysfunctional Geniuses","High Potentials","Stars"},F41)),"")</f>
        <v/>
      </c>
    </row>
    <row r="42" customFormat="false" ht="21.75" hidden="false" customHeight="true" outlineLevel="0" collapsed="false">
      <c r="A42" s="25" t="n">
        <v>38</v>
      </c>
      <c r="B42" s="26"/>
      <c r="C42" s="26"/>
      <c r="D42" s="27"/>
      <c r="E42" s="27"/>
      <c r="F42" s="28" t="str">
        <f aca="false">IF(OR(D42="",E42=""),"",IF(OR(D42&lt;1,D42&gt;3,E42&lt;1,E42&gt;3),"Invalid",(E42-1)*3+D42))</f>
        <v/>
      </c>
      <c r="G42" s="29" t="str">
        <f aca="false">IFERROR(IF(OR(F42="",F42="Invalid"),F42,INDEX({"Bad Hires","Up And Out Grinders","Work Horses","Up And Out Dilemmas","Core Players","High Performers","Dysfunctional Geniuses","High Potentials","Stars"},F42)),"")</f>
        <v/>
      </c>
    </row>
    <row r="43" customFormat="false" ht="21.75" hidden="false" customHeight="true" outlineLevel="0" collapsed="false">
      <c r="A43" s="25" t="n">
        <v>39</v>
      </c>
      <c r="B43" s="26"/>
      <c r="C43" s="26"/>
      <c r="D43" s="27"/>
      <c r="E43" s="27"/>
      <c r="F43" s="28" t="str">
        <f aca="false">IF(OR(D43="",E43=""),"",IF(OR(D43&lt;1,D43&gt;3,E43&lt;1,E43&gt;3),"Invalid",(E43-1)*3+D43))</f>
        <v/>
      </c>
      <c r="G43" s="29" t="str">
        <f aca="false">IFERROR(IF(OR(F43="",F43="Invalid"),F43,INDEX({"Bad Hires","Up And Out Grinders","Work Horses","Up And Out Dilemmas","Core Players","High Performers","Dysfunctional Geniuses","High Potentials","Stars"},F43)),"")</f>
        <v/>
      </c>
    </row>
    <row r="44" customFormat="false" ht="21.75" hidden="false" customHeight="true" outlineLevel="0" collapsed="false">
      <c r="A44" s="25" t="n">
        <v>40</v>
      </c>
      <c r="B44" s="26"/>
      <c r="C44" s="26"/>
      <c r="D44" s="27"/>
      <c r="E44" s="27"/>
      <c r="F44" s="28" t="str">
        <f aca="false">IF(OR(D44="",E44=""),"",IF(OR(D44&lt;1,D44&gt;3,E44&lt;1,E44&gt;3),"Invalid",(E44-1)*3+D44))</f>
        <v/>
      </c>
      <c r="G44" s="29" t="str">
        <f aca="false">IFERROR(IF(OR(F44="",F44="Invalid"),F44,INDEX({"Bad Hires","Up And Out Grinders","Work Horses","Up And Out Dilemmas","Core Players","High Performers","Dysfunctional Geniuses","High Potentials","Stars"},F44)),"")</f>
        <v/>
      </c>
    </row>
    <row r="45" customFormat="false" ht="21.75" hidden="false" customHeight="true" outlineLevel="0" collapsed="false">
      <c r="A45" s="25" t="n">
        <v>41</v>
      </c>
      <c r="B45" s="26"/>
      <c r="C45" s="26"/>
      <c r="D45" s="27"/>
      <c r="E45" s="27"/>
      <c r="F45" s="28" t="str">
        <f aca="false">IF(OR(D45="",E45=""),"",IF(OR(D45&lt;1,D45&gt;3,E45&lt;1,E45&gt;3),"Invalid",(E45-1)*3+D45))</f>
        <v/>
      </c>
      <c r="G45" s="29" t="str">
        <f aca="false">IFERROR(IF(OR(F45="",F45="Invalid"),F45,INDEX({"Bad Hires","Up And Out Grinders","Work Horses","Up And Out Dilemmas","Core Players","High Performers","Dysfunctional Geniuses","High Potentials","Stars"},F45)),"")</f>
        <v/>
      </c>
    </row>
    <row r="46" customFormat="false" ht="21.75" hidden="false" customHeight="true" outlineLevel="0" collapsed="false">
      <c r="A46" s="25" t="n">
        <v>42</v>
      </c>
      <c r="B46" s="26"/>
      <c r="C46" s="26"/>
      <c r="D46" s="27"/>
      <c r="E46" s="27"/>
      <c r="F46" s="28" t="str">
        <f aca="false">IF(OR(D46="",E46=""),"",IF(OR(D46&lt;1,D46&gt;3,E46&lt;1,E46&gt;3),"Invalid",(E46-1)*3+D46))</f>
        <v/>
      </c>
      <c r="G46" s="29" t="str">
        <f aca="false">IFERROR(IF(OR(F46="",F46="Invalid"),F46,INDEX({"Bad Hires","Up And Out Grinders","Work Horses","Up And Out Dilemmas","Core Players","High Performers","Dysfunctional Geniuses","High Potentials","Stars"},F46)),"")</f>
        <v/>
      </c>
    </row>
    <row r="47" customFormat="false" ht="21.75" hidden="false" customHeight="true" outlineLevel="0" collapsed="false">
      <c r="A47" s="25" t="n">
        <v>43</v>
      </c>
      <c r="B47" s="26"/>
      <c r="C47" s="26"/>
      <c r="D47" s="27"/>
      <c r="E47" s="27"/>
      <c r="F47" s="28" t="str">
        <f aca="false">IF(OR(D47="",E47=""),"",IF(OR(D47&lt;1,D47&gt;3,E47&lt;1,E47&gt;3),"Invalid",(E47-1)*3+D47))</f>
        <v/>
      </c>
      <c r="G47" s="29" t="str">
        <f aca="false">IFERROR(IF(OR(F47="",F47="Invalid"),F47,INDEX({"Bad Hires","Up And Out Grinders","Work Horses","Up And Out Dilemmas","Core Players","High Performers","Dysfunctional Geniuses","High Potentials","Stars"},F47)),"")</f>
        <v/>
      </c>
    </row>
    <row r="48" customFormat="false" ht="21.75" hidden="false" customHeight="true" outlineLevel="0" collapsed="false">
      <c r="A48" s="25" t="n">
        <v>44</v>
      </c>
      <c r="B48" s="26"/>
      <c r="C48" s="26"/>
      <c r="D48" s="27"/>
      <c r="E48" s="27"/>
      <c r="F48" s="28" t="str">
        <f aca="false">IF(OR(D48="",E48=""),"",IF(OR(D48&lt;1,D48&gt;3,E48&lt;1,E48&gt;3),"Invalid",(E48-1)*3+D48))</f>
        <v/>
      </c>
      <c r="G48" s="29" t="str">
        <f aca="false">IFERROR(IF(OR(F48="",F48="Invalid"),F48,INDEX({"Bad Hires","Up And Out Grinders","Work Horses","Up And Out Dilemmas","Core Players","High Performers","Dysfunctional Geniuses","High Potentials","Stars"},F48)),"")</f>
        <v/>
      </c>
    </row>
    <row r="49" customFormat="false" ht="21.75" hidden="false" customHeight="true" outlineLevel="0" collapsed="false">
      <c r="A49" s="25" t="n">
        <v>45</v>
      </c>
      <c r="B49" s="26"/>
      <c r="C49" s="26"/>
      <c r="D49" s="27"/>
      <c r="E49" s="27"/>
      <c r="F49" s="28" t="str">
        <f aca="false">IF(OR(D49="",E49=""),"",IF(OR(D49&lt;1,D49&gt;3,E49&lt;1,E49&gt;3),"Invalid",(E49-1)*3+D49))</f>
        <v/>
      </c>
      <c r="G49" s="29" t="str">
        <f aca="false">IFERROR(IF(OR(F49="",F49="Invalid"),F49,INDEX({"Bad Hires","Up And Out Grinders","Work Horses","Up And Out Dilemmas","Core Players","High Performers","Dysfunctional Geniuses","High Potentials","Stars"},F49)),"")</f>
        <v/>
      </c>
    </row>
    <row r="50" customFormat="false" ht="21.75" hidden="false" customHeight="true" outlineLevel="0" collapsed="false">
      <c r="A50" s="25" t="n">
        <v>46</v>
      </c>
      <c r="B50" s="26"/>
      <c r="C50" s="26"/>
      <c r="D50" s="27"/>
      <c r="E50" s="27"/>
      <c r="F50" s="28" t="str">
        <f aca="false">IF(OR(D50="",E50=""),"",IF(OR(D50&lt;1,D50&gt;3,E50&lt;1,E50&gt;3),"Invalid",(E50-1)*3+D50))</f>
        <v/>
      </c>
      <c r="G50" s="29" t="str">
        <f aca="false">IFERROR(IF(OR(F50="",F50="Invalid"),F50,INDEX({"Bad Hires","Up And Out Grinders","Work Horses","Up And Out Dilemmas","Core Players","High Performers","Dysfunctional Geniuses","High Potentials","Stars"},F50)),"")</f>
        <v/>
      </c>
    </row>
    <row r="51" customFormat="false" ht="21.75" hidden="false" customHeight="true" outlineLevel="0" collapsed="false">
      <c r="A51" s="25" t="n">
        <v>47</v>
      </c>
      <c r="B51" s="26"/>
      <c r="C51" s="26"/>
      <c r="D51" s="27"/>
      <c r="E51" s="27"/>
      <c r="F51" s="28" t="str">
        <f aca="false">IF(OR(D51="",E51=""),"",IF(OR(D51&lt;1,D51&gt;3,E51&lt;1,E51&gt;3),"Invalid",(E51-1)*3+D51))</f>
        <v/>
      </c>
      <c r="G51" s="29" t="str">
        <f aca="false">IFERROR(IF(OR(F51="",F51="Invalid"),F51,INDEX({"Bad Hires","Up And Out Grinders","Work Horses","Up And Out Dilemmas","Core Players","High Performers","Dysfunctional Geniuses","High Potentials","Stars"},F51)),"")</f>
        <v/>
      </c>
    </row>
    <row r="52" customFormat="false" ht="21.75" hidden="false" customHeight="true" outlineLevel="0" collapsed="false">
      <c r="A52" s="25" t="n">
        <v>48</v>
      </c>
      <c r="B52" s="26"/>
      <c r="C52" s="26"/>
      <c r="D52" s="27"/>
      <c r="E52" s="27"/>
      <c r="F52" s="28" t="str">
        <f aca="false">IF(OR(D52="",E52=""),"",IF(OR(D52&lt;1,D52&gt;3,E52&lt;1,E52&gt;3),"Invalid",(E52-1)*3+D52))</f>
        <v/>
      </c>
      <c r="G52" s="29" t="str">
        <f aca="false">IFERROR(IF(OR(F52="",F52="Invalid"),F52,INDEX({"Bad Hires","Up And Out Grinders","Work Horses","Up And Out Dilemmas","Core Players","High Performers","Dysfunctional Geniuses","High Potentials","Stars"},F52)),"")</f>
        <v/>
      </c>
    </row>
    <row r="53" customFormat="false" ht="21.75" hidden="false" customHeight="true" outlineLevel="0" collapsed="false">
      <c r="A53" s="25" t="n">
        <v>49</v>
      </c>
      <c r="B53" s="26"/>
      <c r="C53" s="26"/>
      <c r="D53" s="27"/>
      <c r="E53" s="27"/>
      <c r="F53" s="28" t="str">
        <f aca="false">IF(OR(D53="",E53=""),"",IF(OR(D53&lt;1,D53&gt;3,E53&lt;1,E53&gt;3),"Invalid",(E53-1)*3+D53))</f>
        <v/>
      </c>
      <c r="G53" s="29" t="str">
        <f aca="false">IFERROR(IF(OR(F53="",F53="Invalid"),F53,INDEX({"Bad Hires","Up And Out Grinders","Work Horses","Up And Out Dilemmas","Core Players","High Performers","Dysfunctional Geniuses","High Potentials","Stars"},F53)),"")</f>
        <v/>
      </c>
    </row>
    <row r="54" customFormat="false" ht="21.75" hidden="false" customHeight="true" outlineLevel="0" collapsed="false">
      <c r="A54" s="25" t="n">
        <v>50</v>
      </c>
      <c r="B54" s="26"/>
      <c r="C54" s="26"/>
      <c r="D54" s="27"/>
      <c r="E54" s="27"/>
      <c r="F54" s="28" t="str">
        <f aca="false">IF(OR(D54="",E54=""),"",IF(OR(D54&lt;1,D54&gt;3,E54&lt;1,E54&gt;3),"Invalid",(E54-1)*3+D54))</f>
        <v/>
      </c>
      <c r="G54" s="29" t="str">
        <f aca="false">IFERROR(IF(OR(F54="",F54="Invalid"),F54,INDEX({"Bad Hires","Up And Out Grinders","Work Horses","Up And Out Dilemmas","Core Players","High Performers","Dysfunctional Geniuses","High Potentials","Stars"},F54)),"")</f>
        <v/>
      </c>
    </row>
  </sheetData>
  <mergeCells count="3">
    <mergeCell ref="A1:G1"/>
    <mergeCell ref="A2:G2"/>
    <mergeCell ref="A3:G3"/>
  </mergeCells>
  <dataValidations count="1">
    <dataValidation allowBlank="true" error="Enter a whole number between 1 and 3." errorStyle="stop" errorTitle="Invalid score" operator="between" prompt="1 = Low / Under, 2 = Medium / Effective, 3 = High / Outstanding" promptTitle="Score (1–3)" showDropDown="false" showErrorMessage="false" showInputMessage="false" sqref="D5:E54" type="whole">
      <formula1>1</formula1>
      <formula2>3</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4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3"/>
    <col collapsed="false" customWidth="true" hidden="false" outlineLevel="0" max="2" min="2" style="0" width="105"/>
    <col collapsed="false" customWidth="true" hidden="false" outlineLevel="0" max="3" min="3" style="0" width="3"/>
  </cols>
  <sheetData>
    <row r="1" customFormat="false" ht="7.5" hidden="false" customHeight="true" outlineLevel="0" collapsed="false"/>
    <row r="2" customFormat="false" ht="37.5" hidden="false" customHeight="true" outlineLevel="0" collapsed="false">
      <c r="B2" s="30" t="s">
        <v>66</v>
      </c>
    </row>
    <row r="3" customFormat="false" ht="12" hidden="false" customHeight="true" outlineLevel="0" collapsed="false"/>
    <row r="4" customFormat="false" ht="60" hidden="false" customHeight="true" outlineLevel="0" collapsed="false">
      <c r="B4" s="31" t="s">
        <v>67</v>
      </c>
    </row>
    <row r="5" customFormat="false" ht="7.5" hidden="false" customHeight="true" outlineLevel="0" collapsed="false"/>
    <row r="6" customFormat="false" ht="25.5" hidden="false" customHeight="true" outlineLevel="0" collapsed="false">
      <c r="B6" s="32" t="s">
        <v>68</v>
      </c>
    </row>
    <row r="7" customFormat="false" ht="63.75" hidden="false" customHeight="true" outlineLevel="0" collapsed="false">
      <c r="B7" s="31" t="s">
        <v>69</v>
      </c>
    </row>
    <row r="8" customFormat="false" ht="19.5" hidden="false" customHeight="true" outlineLevel="0" collapsed="false">
      <c r="B8" s="33" t="s">
        <v>70</v>
      </c>
    </row>
    <row r="9" customFormat="false" ht="43.5" hidden="false" customHeight="true" outlineLevel="0" collapsed="false">
      <c r="B9" s="31" t="s">
        <v>71</v>
      </c>
    </row>
    <row r="10" customFormat="false" ht="7.5" hidden="false" customHeight="true" outlineLevel="0" collapsed="false"/>
    <row r="11" customFormat="false" ht="25.5" hidden="false" customHeight="true" outlineLevel="0" collapsed="false">
      <c r="B11" s="32" t="s">
        <v>72</v>
      </c>
    </row>
    <row r="12" customFormat="false" ht="43.5" hidden="false" customHeight="true" outlineLevel="0" collapsed="false">
      <c r="B12" s="31" t="s">
        <v>73</v>
      </c>
    </row>
    <row r="13" customFormat="false" ht="19.5" hidden="false" customHeight="true" outlineLevel="0" collapsed="false">
      <c r="B13" s="34" t="s">
        <v>74</v>
      </c>
    </row>
    <row r="14" customFormat="false" ht="24" hidden="false" customHeight="true" outlineLevel="0" collapsed="false">
      <c r="B14" s="35" t="str">
        <f aca="false">IF(OR(D5="",E5=""),"",(E5-1)*3+D5)</f>
        <v/>
      </c>
    </row>
    <row r="15" customFormat="false" ht="19.5" hidden="false" customHeight="true" outlineLevel="0" collapsed="false">
      <c r="B15" s="34" t="s">
        <v>75</v>
      </c>
    </row>
    <row r="16" customFormat="false" ht="63.75" hidden="false" customHeight="true" outlineLevel="0" collapsed="false">
      <c r="B16" s="35" t="str">
        <f aca="false">IFERROR(INDEX({"Bad Hires","Up And Out Grinders","Work Horses","Up And Out Dilemmas","Core Players","High Performers","Dysfunctional Geniuses","High Potentials","Stars"}, F5),"")</f>
        <v>Bad Hires</v>
      </c>
    </row>
    <row r="17" customFormat="false" ht="31.5" hidden="false" customHeight="true" outlineLevel="0" collapsed="false">
      <c r="B17" s="36" t="s">
        <v>76</v>
      </c>
    </row>
    <row r="18" customFormat="false" ht="7.5" hidden="false" customHeight="true" outlineLevel="0" collapsed="false"/>
    <row r="19" customFormat="false" ht="25.5" hidden="false" customHeight="true" outlineLevel="0" collapsed="false">
      <c r="B19" s="32" t="s">
        <v>77</v>
      </c>
    </row>
    <row r="20" customFormat="false" ht="60" hidden="false" customHeight="true" outlineLevel="0" collapsed="false">
      <c r="B20" s="31" t="s">
        <v>78</v>
      </c>
    </row>
    <row r="21" customFormat="false" ht="60" hidden="false" customHeight="true" outlineLevel="0" collapsed="false">
      <c r="B21" s="31" t="s">
        <v>79</v>
      </c>
    </row>
    <row r="22" customFormat="false" ht="7.5" hidden="false" customHeight="true" outlineLevel="0" collapsed="false"/>
    <row r="23" customFormat="false" ht="25.5" hidden="false" customHeight="true" outlineLevel="0" collapsed="false">
      <c r="B23" s="32" t="s">
        <v>80</v>
      </c>
    </row>
    <row r="24" customFormat="false" ht="43.5" hidden="false" customHeight="true" outlineLevel="0" collapsed="false">
      <c r="B24" s="31" t="s">
        <v>81</v>
      </c>
    </row>
    <row r="25" customFormat="false" ht="19.5" hidden="false" customHeight="true" outlineLevel="0" collapsed="false">
      <c r="B25" s="34" t="s">
        <v>82</v>
      </c>
    </row>
    <row r="26" customFormat="false" ht="43.5" hidden="false" customHeight="true" outlineLevel="0" collapsed="false">
      <c r="B26" s="35" t="str">
        <f aca="false">IFERROR(textjoin(CHAR(10), TRUE(),
         IF(Roster!$F$5:$F$54=9, Roster!$B$5:$B$54, "")), "")</f>
        <v/>
      </c>
    </row>
    <row r="27" customFormat="false" ht="19.5" hidden="false" customHeight="true" outlineLevel="0" collapsed="false">
      <c r="B27" s="37" t="s">
        <v>83</v>
      </c>
    </row>
    <row r="28" customFormat="false" ht="69.75" hidden="false" customHeight="true" outlineLevel="0" collapsed="false">
      <c r="B28" s="31" t="s">
        <v>84</v>
      </c>
    </row>
    <row r="29" customFormat="false" ht="31.5" hidden="false" customHeight="true" outlineLevel="0" collapsed="false">
      <c r="B29" s="36" t="s">
        <v>85</v>
      </c>
    </row>
    <row r="30" customFormat="false" ht="43.5" hidden="false" customHeight="true" outlineLevel="0" collapsed="false">
      <c r="B30" s="31" t="s">
        <v>86</v>
      </c>
    </row>
    <row r="31" customFormat="false" ht="7.5" hidden="false" customHeight="true" outlineLevel="0" collapsed="false"/>
    <row r="32" customFormat="false" ht="25.5" hidden="false" customHeight="true" outlineLevel="0" collapsed="false">
      <c r="B32" s="32" t="s">
        <v>87</v>
      </c>
    </row>
    <row r="33" customFormat="false" ht="19.5" hidden="false" customHeight="true" outlineLevel="0" collapsed="false">
      <c r="B33" s="37" t="s">
        <v>88</v>
      </c>
    </row>
    <row r="34" customFormat="false" ht="129.75" hidden="false" customHeight="true" outlineLevel="0" collapsed="false">
      <c r="B34" s="31" t="s">
        <v>89</v>
      </c>
    </row>
    <row r="35" customFormat="false" ht="7.5" hidden="false" customHeight="true" outlineLevel="0" collapsed="false"/>
    <row r="36" customFormat="false" ht="25.5" hidden="false" customHeight="true" outlineLevel="0" collapsed="false">
      <c r="B36" s="32" t="s">
        <v>90</v>
      </c>
    </row>
    <row r="37" customFormat="false" ht="63.75" hidden="false" customHeight="true" outlineLevel="0" collapsed="false">
      <c r="B37" s="31" t="s">
        <v>91</v>
      </c>
    </row>
    <row r="38" customFormat="false" ht="7.5" hidden="false" customHeight="true" outlineLevel="0" collapsed="false"/>
    <row r="39" customFormat="false" ht="25.5" hidden="false" customHeight="true" outlineLevel="0" collapsed="false">
      <c r="B39" s="32" t="s">
        <v>92</v>
      </c>
    </row>
    <row r="40" customFormat="false" ht="180" hidden="false" customHeight="true" outlineLevel="0" collapsed="false">
      <c r="B40" s="31" t="s">
        <v>93</v>
      </c>
    </row>
    <row r="41" customFormat="false" ht="7.5" hidden="false" customHeight="true" outlineLevel="0" collapsed="false"/>
    <row r="42" customFormat="false" ht="25.5" hidden="false" customHeight="true" outlineLevel="0" collapsed="false">
      <c r="B42" s="32" t="s">
        <v>94</v>
      </c>
    </row>
    <row r="43" customFormat="false" ht="109.5" hidden="false" customHeight="true" outlineLevel="0" collapsed="false">
      <c r="B43" s="31" t="s">
        <v>95</v>
      </c>
    </row>
    <row r="44" customFormat="false" ht="7.5" hidden="false" customHeight="true" outlineLevel="0" collapsed="false"/>
    <row r="45" customFormat="false" ht="43.5" hidden="false" customHeight="true" outlineLevel="0" collapsed="false">
      <c r="B45" s="34" t="s">
        <v>96</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2026-05-05T11:50:29Z</dcterms:created>
  <dc:creator>openpyxl</dc:creator>
  <dc:description/>
  <dc:language>en-US</dc:language>
  <cp:lastModifiedBy/>
  <dcterms:modified xsi:type="dcterms:W3CDTF">2026-05-05T11:50:29Z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