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mpaign Timeli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<sst xmlns="http://schemas.openxmlformats.org/spreadsheetml/2006/main" count="111" uniqueCount="62">
  <si>
    <t xml:space="preserve">SALES &amp; MARKETING TIMELINE TEMPLATE</t>
  </si>
  <si>
    <t xml:space="preserve">One shared campaign schedule for both teams, from planning through to the retro.</t>
  </si>
  <si>
    <t xml:space="preserve">Campaign name</t>
  </si>
  <si>
    <t xml:space="preserve">Q4 Microsoft Teams Bundle Push</t>
  </si>
  <si>
    <t xml:space="preserve">Start date and End date calculate automatically. Every other column is yours to edit.</t>
  </si>
  <si>
    <t xml:space="preserve">Campaign owner</t>
  </si>
  <si>
    <t xml:space="preserve">Demand Gen Lead / Sales Lead</t>
  </si>
  <si>
    <t xml:space="preserve">'Day' is counted from launch day. Negative numbers are pre-launch build work.</t>
  </si>
  <si>
    <t xml:space="preserve">Launch date</t>
  </si>
  <si>
    <t xml:space="preserve">Bar colour by owning team:</t>
  </si>
  <si>
    <t xml:space="preserve">Marketing</t>
  </si>
  <si>
    <t xml:space="preserve">Sales</t>
  </si>
  <si>
    <t xml:space="preserve">Both teams</t>
  </si>
  <si>
    <t xml:space="preserve">TIMELINE (week commencing)</t>
  </si>
  <si>
    <t xml:space="preserve">#</t>
  </si>
  <si>
    <t xml:space="preserve">Campaign activity</t>
  </si>
  <si>
    <t xml:space="preserve">Team</t>
  </si>
  <si>
    <t xml:space="preserve">Owner</t>
  </si>
  <si>
    <t xml:space="preserve">Day</t>
  </si>
  <si>
    <t xml:space="preserve">Days</t>
  </si>
  <si>
    <t xml:space="preserve">Start date</t>
  </si>
  <si>
    <t xml:space="preserve">End date</t>
  </si>
  <si>
    <t xml:space="preserve">Status</t>
  </si>
  <si>
    <t xml:space="preserve">PRE-LAUNCH  ·  PLANNING</t>
  </si>
  <si>
    <t xml:space="preserve">Campaign goals &amp; target segments agreed</t>
  </si>
  <si>
    <t xml:space="preserve">Both</t>
  </si>
  <si>
    <t xml:space="preserve">Demand Gen + Sales Lead</t>
  </si>
  <si>
    <t xml:space="preserve">Not started</t>
  </si>
  <si>
    <t xml:space="preserve">Offer, pricing &amp; core messaging locked</t>
  </si>
  <si>
    <t xml:space="preserve">Product Marketing</t>
  </si>
  <si>
    <t xml:space="preserve">Target account list built &amp; scored</t>
  </si>
  <si>
    <t xml:space="preserve">Sales Ops</t>
  </si>
  <si>
    <t xml:space="preserve">Channel plan &amp; budget approved</t>
  </si>
  <si>
    <t xml:space="preserve">Demand Gen</t>
  </si>
  <si>
    <t xml:space="preserve">PRE-LAUNCH  ·  BUILD</t>
  </si>
  <si>
    <t xml:space="preserve">Creative &amp; landing page production</t>
  </si>
  <si>
    <t xml:space="preserve">Content + Design</t>
  </si>
  <si>
    <t xml:space="preserve">Email sequences &amp; nurture flows built</t>
  </si>
  <si>
    <t xml:space="preserve">Marketing Ops</t>
  </si>
  <si>
    <t xml:space="preserve">Sales collateral &amp; battlecards ready</t>
  </si>
  <si>
    <t xml:space="preserve">Sales briefing &amp; enablement session</t>
  </si>
  <si>
    <t xml:space="preserve">Sales Enablement</t>
  </si>
  <si>
    <t xml:space="preserve">CRM tracking, UTMs &amp; lead routing tested</t>
  </si>
  <si>
    <t xml:space="preserve">LAUNCH WEEK</t>
  </si>
  <si>
    <t xml:space="preserve">Campaign goes live</t>
  </si>
  <si>
    <t xml:space="preserve">Paid &amp; social amplification</t>
  </si>
  <si>
    <t xml:space="preserve">Launch email send</t>
  </si>
  <si>
    <t xml:space="preserve">Outbound sequences begin</t>
  </si>
  <si>
    <t xml:space="preserve">SDR Team</t>
  </si>
  <si>
    <t xml:space="preserve">FOLLOW-UP  ·  DAYS 7-30</t>
  </si>
  <si>
    <t xml:space="preserve">Inbound lead qualification &amp; routing</t>
  </si>
  <si>
    <t xml:space="preserve">Follow-up calls &amp; demos booked</t>
  </si>
  <si>
    <t xml:space="preserve">Account Executives</t>
  </si>
  <si>
    <t xml:space="preserve">Retargeting &amp; second email wave</t>
  </si>
  <si>
    <t xml:space="preserve">Weekly pipeline review</t>
  </si>
  <si>
    <t xml:space="preserve">WRAP-UP  ·  DAYS 30-45</t>
  </si>
  <si>
    <t xml:space="preserve">Campaign performance reporting</t>
  </si>
  <si>
    <t xml:space="preserve">Closed-won attribution review</t>
  </si>
  <si>
    <t xml:space="preserve">Retro &amp; learnings documented</t>
  </si>
  <si>
    <t xml:space="preserve">How to use: set the launch date in D6. Everything before and after it recalculates, and the bars recolour by whichever team owns the activity.</t>
  </si>
  <si>
    <t xml:space="preserve">Activities and durations are illustrative defaults for a mid-sized B2B campaign. Adjust them to your own channel mix and sales cycle.</t>
  </si>
  <si>
    <t xml:space="preserve">Template by Teamflect  |  teamflect.com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</si>
</sst>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d&quot;, &quot;d\ mmm\ yyyy"/>
    <numFmt numFmtId="166" formatCode="d\ mmm"/>
    <numFmt numFmtId="167" formatCode="ddd&quot;, &quot;d\ mmm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b val="true"/>
      <sz val="9"/>
      <color rgb="FF3F47A3"/>
      <name val="Arial"/>
      <family val="0"/>
      <charset val="1"/>
    </font>
    <font>
      <b val="true"/>
      <sz val="9"/>
      <color rgb="FF333333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10"/>
      <color rgb="FF333333"/>
      <name val="Arial"/>
      <family val="0"/>
      <charset val="1"/>
    </font>
    <font>
      <sz val="10"/>
      <color rgb="FF555555"/>
      <name val="Arial"/>
      <family val="0"/>
      <charset val="1"/>
    </font>
    <font>
      <b val="true"/>
      <sz val="9"/>
      <color rgb="FF565FC7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565FC7"/>
        <bgColor rgb="FF3F47A3"/>
      </patternFill>
    </fill>
    <fill>
      <patternFill patternType="solid">
        <fgColor rgb="FFF5F7FF"/>
        <bgColor rgb="FFEEF2FA"/>
      </patternFill>
    </fill>
    <fill>
      <patternFill patternType="solid">
        <fgColor rgb="FFEEF2FA"/>
        <bgColor rgb="FFF5F7FF"/>
      </patternFill>
    </fill>
    <fill>
      <patternFill patternType="solid">
        <fgColor rgb="FF8A91DD"/>
        <bgColor rgb="FF969696"/>
      </patternFill>
    </fill>
    <fill>
      <patternFill patternType="solid">
        <fgColor rgb="FF3F47A3"/>
        <bgColor rgb="FF565FC7"/>
      </patternFill>
    </fill>
    <fill>
      <patternFill patternType="solid">
        <fgColor rgb="FFFFFFFF"/>
        <bgColor rgb="FFF5F7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AE8"/>
      </left>
      <right style="thin">
        <color rgb="FFD6DAE8"/>
      </right>
      <top style="thin">
        <color rgb="FFD6DAE8"/>
      </top>
      <bottom style="thin">
        <color rgb="FFD6DA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565FC7"/>
        </patternFill>
      </fill>
    </dxf>
    <dxf>
      <fill>
        <patternFill>
          <bgColor rgb="FF8A91DD"/>
        </patternFill>
      </fill>
    </dxf>
    <dxf>
      <fill>
        <patternFill>
          <bgColor rgb="FF3F47A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A91DD"/>
      <rgbColor rgb="FF993366"/>
      <rgbColor rgb="FFF5F7FF"/>
      <rgbColor rgb="FFEEF2FA"/>
      <rgbColor rgb="FF660066"/>
      <rgbColor rgb="FFFF8080"/>
      <rgbColor rgb="FF0066CC"/>
      <rgbColor rgb="FFD6DA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65FC7"/>
      <rgbColor rgb="FF969696"/>
      <rgbColor rgb="FF003366"/>
      <rgbColor rgb="FF339966"/>
      <rgbColor rgb="FF003300"/>
      <rgbColor rgb="FF555555"/>
      <rgbColor rgb="FF993300"/>
      <rgbColor rgb="FF993366"/>
      <rgbColor rgb="FF3F47A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J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8"/>
    <col collapsed="false" customWidth="true" hidden="false" outlineLevel="0" max="3" min="3" style="0" width="11"/>
    <col collapsed="false" customWidth="true" hidden="false" outlineLevel="0" max="4" min="4" style="0" width="25"/>
    <col collapsed="false" customWidth="true" hidden="false" outlineLevel="0" max="6" min="5" style="0" width="7"/>
    <col collapsed="false" customWidth="true" hidden="false" outlineLevel="0" max="8" min="7" style="0" width="14"/>
    <col collapsed="false" customWidth="true" hidden="false" outlineLevel="0" max="9" min="9" style="0" width="13"/>
    <col collapsed="false" customWidth="true" hidden="false" outlineLevel="0" max="23" min="10" style="0" width="7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4" customFormat="false" ht="15" hidden="false" customHeight="false" outlineLevel="0" collapsed="false">
      <c r="B4" s="3" t="s">
        <v>2</v>
      </c>
      <c r="D4" s="4" t="s">
        <v>3</v>
      </c>
      <c r="E4" s="4"/>
      <c r="F4" s="4"/>
      <c r="G4" s="5" t="s">
        <v>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customFormat="false" ht="15" hidden="false" customHeight="false" outlineLevel="0" collapsed="false">
      <c r="B5" s="3" t="s">
        <v>5</v>
      </c>
      <c r="D5" s="4" t="s">
        <v>6</v>
      </c>
      <c r="E5" s="4"/>
      <c r="F5" s="4"/>
      <c r="G5" s="5" t="s">
        <v>7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customFormat="false" ht="15" hidden="false" customHeight="false" outlineLevel="0" collapsed="false">
      <c r="B6" s="3" t="s">
        <v>8</v>
      </c>
      <c r="D6" s="6" t="n">
        <f aca="false">DATE(2026,10,12)</f>
        <v>46307</v>
      </c>
      <c r="E6" s="6"/>
      <c r="F6" s="6"/>
      <c r="G6" s="7" t="str">
        <f aca="false">"Campaign wraps:  "&amp;TEXT(MAX(H11:H35),"ddd, d mmm yyyy")</f>
        <v>Campaign wraps:  Mon, 23 Nov 2026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8" customFormat="false" ht="15" hidden="false" customHeight="false" outlineLevel="0" collapsed="false">
      <c r="B8" s="8" t="s">
        <v>9</v>
      </c>
      <c r="C8" s="8"/>
      <c r="D8" s="8"/>
      <c r="E8" s="8"/>
      <c r="F8" s="8"/>
      <c r="G8" s="9"/>
      <c r="H8" s="10" t="s">
        <v>10</v>
      </c>
      <c r="J8" s="11"/>
      <c r="K8" s="10" t="s">
        <v>11</v>
      </c>
      <c r="M8" s="12"/>
      <c r="N8" s="10" t="s">
        <v>12</v>
      </c>
    </row>
    <row r="9" customFormat="false" ht="15" hidden="false" customHeight="false" outlineLevel="0" collapsed="false">
      <c r="J9" s="13" t="s">
        <v>13</v>
      </c>
    </row>
    <row r="10" customFormat="false" ht="30" hidden="false" customHeight="true" outlineLevel="0" collapsed="false">
      <c r="A10" s="14" t="s">
        <v>14</v>
      </c>
      <c r="B10" s="14" t="s">
        <v>15</v>
      </c>
      <c r="C10" s="14" t="s">
        <v>16</v>
      </c>
      <c r="D10" s="14" t="s">
        <v>17</v>
      </c>
      <c r="E10" s="14" t="s">
        <v>18</v>
      </c>
      <c r="F10" s="14" t="s">
        <v>19</v>
      </c>
      <c r="G10" s="14" t="s">
        <v>20</v>
      </c>
      <c r="H10" s="14" t="s">
        <v>21</v>
      </c>
      <c r="I10" s="14" t="s">
        <v>22</v>
      </c>
      <c r="J10" s="15" t="n">
        <f aca="false">$D$6+-42</f>
        <v>46265</v>
      </c>
      <c r="K10" s="15" t="n">
        <f aca="false">$D$6+-35</f>
        <v>46272</v>
      </c>
      <c r="L10" s="15" t="n">
        <f aca="false">$D$6+-28</f>
        <v>46279</v>
      </c>
      <c r="M10" s="15" t="n">
        <f aca="false">$D$6+-21</f>
        <v>46286</v>
      </c>
      <c r="N10" s="15" t="n">
        <f aca="false">$D$6+-14</f>
        <v>46293</v>
      </c>
      <c r="O10" s="15" t="n">
        <f aca="false">$D$6+-7</f>
        <v>46300</v>
      </c>
      <c r="P10" s="15" t="n">
        <f aca="false">$D$6+0</f>
        <v>46307</v>
      </c>
      <c r="Q10" s="15" t="n">
        <f aca="false">$D$6+7</f>
        <v>46314</v>
      </c>
      <c r="R10" s="15" t="n">
        <f aca="false">$D$6+14</f>
        <v>46321</v>
      </c>
      <c r="S10" s="15" t="n">
        <f aca="false">$D$6+21</f>
        <v>46328</v>
      </c>
      <c r="T10" s="15" t="n">
        <f aca="false">$D$6+28</f>
        <v>46335</v>
      </c>
      <c r="U10" s="15" t="n">
        <f aca="false">$D$6+35</f>
        <v>46342</v>
      </c>
      <c r="V10" s="15" t="n">
        <f aca="false">$D$6+42</f>
        <v>46349</v>
      </c>
      <c r="W10" s="15" t="n">
        <f aca="false">$D$6+49</f>
        <v>46356</v>
      </c>
    </row>
    <row r="11" customFormat="false" ht="19.5" hidden="false" customHeight="true" outlineLevel="0" collapsed="false">
      <c r="A11" s="16" t="s">
        <v>23</v>
      </c>
      <c r="B11" s="16"/>
      <c r="C11" s="16"/>
      <c r="D11" s="16"/>
      <c r="E11" s="16"/>
      <c r="F11" s="16"/>
      <c r="G11" s="16"/>
      <c r="H11" s="16"/>
      <c r="I11" s="16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customFormat="false" ht="15" hidden="false" customHeight="false" outlineLevel="0" collapsed="false">
      <c r="A12" s="17" t="n">
        <v>1</v>
      </c>
      <c r="B12" s="18" t="s">
        <v>24</v>
      </c>
      <c r="C12" s="19" t="s">
        <v>25</v>
      </c>
      <c r="D12" s="20" t="s">
        <v>26</v>
      </c>
      <c r="E12" s="17" t="n">
        <v>-42</v>
      </c>
      <c r="F12" s="17" t="n">
        <v>5</v>
      </c>
      <c r="G12" s="21" t="n">
        <f aca="false">$D$6+E12</f>
        <v>46265</v>
      </c>
      <c r="H12" s="21" t="n">
        <f aca="false">G12+F12-1</f>
        <v>46269</v>
      </c>
      <c r="I12" s="17" t="s">
        <v>27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customFormat="false" ht="15" hidden="false" customHeight="false" outlineLevel="0" collapsed="false">
      <c r="A13" s="23" t="n">
        <v>2</v>
      </c>
      <c r="B13" s="24" t="s">
        <v>28</v>
      </c>
      <c r="C13" s="25" t="s">
        <v>10</v>
      </c>
      <c r="D13" s="26" t="s">
        <v>29</v>
      </c>
      <c r="E13" s="23" t="n">
        <v>-37</v>
      </c>
      <c r="F13" s="23" t="n">
        <v>5</v>
      </c>
      <c r="G13" s="27" t="n">
        <f aca="false">$D$6+E13</f>
        <v>46270</v>
      </c>
      <c r="H13" s="27" t="n">
        <f aca="false">G13+F13-1</f>
        <v>46274</v>
      </c>
      <c r="I13" s="23" t="s">
        <v>27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customFormat="false" ht="15" hidden="false" customHeight="false" outlineLevel="0" collapsed="false">
      <c r="A14" s="17" t="n">
        <v>3</v>
      </c>
      <c r="B14" s="18" t="s">
        <v>30</v>
      </c>
      <c r="C14" s="19" t="s">
        <v>11</v>
      </c>
      <c r="D14" s="20" t="s">
        <v>31</v>
      </c>
      <c r="E14" s="17" t="n">
        <v>-35</v>
      </c>
      <c r="F14" s="17" t="n">
        <v>7</v>
      </c>
      <c r="G14" s="21" t="n">
        <f aca="false">$D$6+E14</f>
        <v>46272</v>
      </c>
      <c r="H14" s="21" t="n">
        <f aca="false">G14+F14-1</f>
        <v>46278</v>
      </c>
      <c r="I14" s="17" t="s">
        <v>27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customFormat="false" ht="15" hidden="false" customHeight="false" outlineLevel="0" collapsed="false">
      <c r="A15" s="23" t="n">
        <v>4</v>
      </c>
      <c r="B15" s="24" t="s">
        <v>32</v>
      </c>
      <c r="C15" s="25" t="s">
        <v>10</v>
      </c>
      <c r="D15" s="26" t="s">
        <v>33</v>
      </c>
      <c r="E15" s="23" t="n">
        <v>-30</v>
      </c>
      <c r="F15" s="23" t="n">
        <v>4</v>
      </c>
      <c r="G15" s="27" t="n">
        <f aca="false">$D$6+E15</f>
        <v>46277</v>
      </c>
      <c r="H15" s="27" t="n">
        <f aca="false">G15+F15-1</f>
        <v>46280</v>
      </c>
      <c r="I15" s="23" t="s">
        <v>27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customFormat="false" ht="19.5" hidden="false" customHeight="true" outlineLevel="0" collapsed="false">
      <c r="A16" s="16" t="s">
        <v>34</v>
      </c>
      <c r="B16" s="16"/>
      <c r="C16" s="16"/>
      <c r="D16" s="16"/>
      <c r="E16" s="16"/>
      <c r="F16" s="16"/>
      <c r="G16" s="16"/>
      <c r="H16" s="16"/>
      <c r="I16" s="16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customFormat="false" ht="15" hidden="false" customHeight="false" outlineLevel="0" collapsed="false">
      <c r="A17" s="17" t="n">
        <v>5</v>
      </c>
      <c r="B17" s="18" t="s">
        <v>35</v>
      </c>
      <c r="C17" s="19" t="s">
        <v>10</v>
      </c>
      <c r="D17" s="20" t="s">
        <v>36</v>
      </c>
      <c r="E17" s="17" t="n">
        <v>-25</v>
      </c>
      <c r="F17" s="17" t="n">
        <v>12</v>
      </c>
      <c r="G17" s="21" t="n">
        <f aca="false">$D$6+E17</f>
        <v>46282</v>
      </c>
      <c r="H17" s="21" t="n">
        <f aca="false">G17+F17-1</f>
        <v>46293</v>
      </c>
      <c r="I17" s="17" t="s">
        <v>27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customFormat="false" ht="15" hidden="false" customHeight="false" outlineLevel="0" collapsed="false">
      <c r="A18" s="23" t="n">
        <v>6</v>
      </c>
      <c r="B18" s="24" t="s">
        <v>37</v>
      </c>
      <c r="C18" s="25" t="s">
        <v>10</v>
      </c>
      <c r="D18" s="26" t="s">
        <v>38</v>
      </c>
      <c r="E18" s="23" t="n">
        <v>-18</v>
      </c>
      <c r="F18" s="23" t="n">
        <v>10</v>
      </c>
      <c r="G18" s="27" t="n">
        <f aca="false">$D$6+E18</f>
        <v>46289</v>
      </c>
      <c r="H18" s="27" t="n">
        <f aca="false">G18+F18-1</f>
        <v>46298</v>
      </c>
      <c r="I18" s="23" t="s">
        <v>27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customFormat="false" ht="15" hidden="false" customHeight="false" outlineLevel="0" collapsed="false">
      <c r="A19" s="17" t="n">
        <v>7</v>
      </c>
      <c r="B19" s="18" t="s">
        <v>39</v>
      </c>
      <c r="C19" s="19" t="s">
        <v>10</v>
      </c>
      <c r="D19" s="20" t="s">
        <v>29</v>
      </c>
      <c r="E19" s="17" t="n">
        <v>-14</v>
      </c>
      <c r="F19" s="17" t="n">
        <v>7</v>
      </c>
      <c r="G19" s="21" t="n">
        <f aca="false">$D$6+E19</f>
        <v>46293</v>
      </c>
      <c r="H19" s="21" t="n">
        <f aca="false">G19+F19-1</f>
        <v>46299</v>
      </c>
      <c r="I19" s="17" t="s">
        <v>27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customFormat="false" ht="15" hidden="false" customHeight="false" outlineLevel="0" collapsed="false">
      <c r="A20" s="23" t="n">
        <v>8</v>
      </c>
      <c r="B20" s="24" t="s">
        <v>40</v>
      </c>
      <c r="C20" s="25" t="s">
        <v>11</v>
      </c>
      <c r="D20" s="26" t="s">
        <v>41</v>
      </c>
      <c r="E20" s="23" t="n">
        <v>-7</v>
      </c>
      <c r="F20" s="23" t="n">
        <v>2</v>
      </c>
      <c r="G20" s="27" t="n">
        <f aca="false">$D$6+E20</f>
        <v>46300</v>
      </c>
      <c r="H20" s="27" t="n">
        <f aca="false">G20+F20-1</f>
        <v>46301</v>
      </c>
      <c r="I20" s="23" t="s">
        <v>27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customFormat="false" ht="15" hidden="false" customHeight="false" outlineLevel="0" collapsed="false">
      <c r="A21" s="17" t="n">
        <v>9</v>
      </c>
      <c r="B21" s="18" t="s">
        <v>42</v>
      </c>
      <c r="C21" s="19" t="s">
        <v>10</v>
      </c>
      <c r="D21" s="20" t="s">
        <v>38</v>
      </c>
      <c r="E21" s="17" t="n">
        <v>-5</v>
      </c>
      <c r="F21" s="17" t="n">
        <v>3</v>
      </c>
      <c r="G21" s="21" t="n">
        <f aca="false">$D$6+E21</f>
        <v>46302</v>
      </c>
      <c r="H21" s="21" t="n">
        <f aca="false">G21+F21-1</f>
        <v>46304</v>
      </c>
      <c r="I21" s="17" t="s">
        <v>27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customFormat="false" ht="19.5" hidden="false" customHeight="true" outlineLevel="0" collapsed="false">
      <c r="A22" s="16" t="s">
        <v>43</v>
      </c>
      <c r="B22" s="16"/>
      <c r="C22" s="16"/>
      <c r="D22" s="16"/>
      <c r="E22" s="16"/>
      <c r="F22" s="16"/>
      <c r="G22" s="16"/>
      <c r="H22" s="16"/>
      <c r="I22" s="16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customFormat="false" ht="15" hidden="false" customHeight="false" outlineLevel="0" collapsed="false">
      <c r="A23" s="17" t="n">
        <v>10</v>
      </c>
      <c r="B23" s="18" t="s">
        <v>44</v>
      </c>
      <c r="C23" s="19" t="s">
        <v>10</v>
      </c>
      <c r="D23" s="20" t="s">
        <v>33</v>
      </c>
      <c r="E23" s="17" t="n">
        <v>0</v>
      </c>
      <c r="F23" s="17" t="n">
        <v>1</v>
      </c>
      <c r="G23" s="21" t="n">
        <f aca="false">$D$6+E23</f>
        <v>46307</v>
      </c>
      <c r="H23" s="21" t="n">
        <f aca="false">G23+F23-1</f>
        <v>46307</v>
      </c>
      <c r="I23" s="17" t="s">
        <v>27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customFormat="false" ht="15" hidden="false" customHeight="false" outlineLevel="0" collapsed="false">
      <c r="A24" s="23" t="n">
        <v>11</v>
      </c>
      <c r="B24" s="24" t="s">
        <v>45</v>
      </c>
      <c r="C24" s="25" t="s">
        <v>10</v>
      </c>
      <c r="D24" s="26" t="s">
        <v>33</v>
      </c>
      <c r="E24" s="23" t="n">
        <v>0</v>
      </c>
      <c r="F24" s="23" t="n">
        <v>7</v>
      </c>
      <c r="G24" s="27" t="n">
        <f aca="false">$D$6+E24</f>
        <v>46307</v>
      </c>
      <c r="H24" s="27" t="n">
        <f aca="false">G24+F24-1</f>
        <v>46313</v>
      </c>
      <c r="I24" s="23" t="s">
        <v>27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</row>
    <row r="25" customFormat="false" ht="15" hidden="false" customHeight="false" outlineLevel="0" collapsed="false">
      <c r="A25" s="17" t="n">
        <v>12</v>
      </c>
      <c r="B25" s="18" t="s">
        <v>46</v>
      </c>
      <c r="C25" s="19" t="s">
        <v>10</v>
      </c>
      <c r="D25" s="20" t="s">
        <v>38</v>
      </c>
      <c r="E25" s="17" t="n">
        <v>1</v>
      </c>
      <c r="F25" s="17" t="n">
        <v>1</v>
      </c>
      <c r="G25" s="21" t="n">
        <f aca="false">$D$6+E25</f>
        <v>46308</v>
      </c>
      <c r="H25" s="21" t="n">
        <f aca="false">G25+F25-1</f>
        <v>46308</v>
      </c>
      <c r="I25" s="17" t="s">
        <v>27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customFormat="false" ht="15" hidden="false" customHeight="false" outlineLevel="0" collapsed="false">
      <c r="A26" s="23" t="n">
        <v>13</v>
      </c>
      <c r="B26" s="24" t="s">
        <v>47</v>
      </c>
      <c r="C26" s="25" t="s">
        <v>11</v>
      </c>
      <c r="D26" s="26" t="s">
        <v>48</v>
      </c>
      <c r="E26" s="23" t="n">
        <v>1</v>
      </c>
      <c r="F26" s="23" t="n">
        <v>6</v>
      </c>
      <c r="G26" s="27" t="n">
        <f aca="false">$D$6+E26</f>
        <v>46308</v>
      </c>
      <c r="H26" s="27" t="n">
        <f aca="false">G26+F26-1</f>
        <v>46313</v>
      </c>
      <c r="I26" s="23" t="s">
        <v>27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</row>
    <row r="27" customFormat="false" ht="19.5" hidden="false" customHeight="true" outlineLevel="0" collapsed="false">
      <c r="A27" s="16" t="s">
        <v>49</v>
      </c>
      <c r="B27" s="16"/>
      <c r="C27" s="16"/>
      <c r="D27" s="16"/>
      <c r="E27" s="16"/>
      <c r="F27" s="16"/>
      <c r="G27" s="16"/>
      <c r="H27" s="16"/>
      <c r="I27" s="16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customFormat="false" ht="15" hidden="false" customHeight="false" outlineLevel="0" collapsed="false">
      <c r="A28" s="17" t="n">
        <v>14</v>
      </c>
      <c r="B28" s="18" t="s">
        <v>50</v>
      </c>
      <c r="C28" s="19" t="s">
        <v>11</v>
      </c>
      <c r="D28" s="20" t="s">
        <v>48</v>
      </c>
      <c r="E28" s="17" t="n">
        <v>7</v>
      </c>
      <c r="F28" s="17" t="n">
        <v>21</v>
      </c>
      <c r="G28" s="21" t="n">
        <f aca="false">$D$6+E28</f>
        <v>46314</v>
      </c>
      <c r="H28" s="21" t="n">
        <f aca="false">G28+F28-1</f>
        <v>46334</v>
      </c>
      <c r="I28" s="17" t="s">
        <v>27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false" outlineLevel="0" collapsed="false">
      <c r="A29" s="23" t="n">
        <v>15</v>
      </c>
      <c r="B29" s="24" t="s">
        <v>51</v>
      </c>
      <c r="C29" s="25" t="s">
        <v>11</v>
      </c>
      <c r="D29" s="26" t="s">
        <v>52</v>
      </c>
      <c r="E29" s="23" t="n">
        <v>7</v>
      </c>
      <c r="F29" s="23" t="n">
        <v>21</v>
      </c>
      <c r="G29" s="27" t="n">
        <f aca="false">$D$6+E29</f>
        <v>46314</v>
      </c>
      <c r="H29" s="27" t="n">
        <f aca="false">G29+F29-1</f>
        <v>46334</v>
      </c>
      <c r="I29" s="23" t="s">
        <v>27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</row>
    <row r="30" customFormat="false" ht="15" hidden="false" customHeight="false" outlineLevel="0" collapsed="false">
      <c r="A30" s="17" t="n">
        <v>16</v>
      </c>
      <c r="B30" s="18" t="s">
        <v>53</v>
      </c>
      <c r="C30" s="19" t="s">
        <v>10</v>
      </c>
      <c r="D30" s="20" t="s">
        <v>33</v>
      </c>
      <c r="E30" s="17" t="n">
        <v>10</v>
      </c>
      <c r="F30" s="17" t="n">
        <v>14</v>
      </c>
      <c r="G30" s="21" t="n">
        <f aca="false">$D$6+E30</f>
        <v>46317</v>
      </c>
      <c r="H30" s="21" t="n">
        <f aca="false">G30+F30-1</f>
        <v>46330</v>
      </c>
      <c r="I30" s="17" t="s">
        <v>27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false" outlineLevel="0" collapsed="false">
      <c r="A31" s="23" t="n">
        <v>17</v>
      </c>
      <c r="B31" s="24" t="s">
        <v>54</v>
      </c>
      <c r="C31" s="25" t="s">
        <v>25</v>
      </c>
      <c r="D31" s="26" t="s">
        <v>26</v>
      </c>
      <c r="E31" s="23" t="n">
        <v>14</v>
      </c>
      <c r="F31" s="23" t="n">
        <v>1</v>
      </c>
      <c r="G31" s="27" t="n">
        <f aca="false">$D$6+E31</f>
        <v>46321</v>
      </c>
      <c r="H31" s="27" t="n">
        <f aca="false">G31+F31-1</f>
        <v>46321</v>
      </c>
      <c r="I31" s="23" t="s">
        <v>27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</row>
    <row r="32" customFormat="false" ht="19.5" hidden="false" customHeight="true" outlineLevel="0" collapsed="false">
      <c r="A32" s="16" t="s">
        <v>55</v>
      </c>
      <c r="B32" s="16"/>
      <c r="C32" s="16"/>
      <c r="D32" s="16"/>
      <c r="E32" s="16"/>
      <c r="F32" s="16"/>
      <c r="G32" s="16"/>
      <c r="H32" s="16"/>
      <c r="I32" s="16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customFormat="false" ht="15" hidden="false" customHeight="false" outlineLevel="0" collapsed="false">
      <c r="A33" s="17" t="n">
        <v>18</v>
      </c>
      <c r="B33" s="18" t="s">
        <v>56</v>
      </c>
      <c r="C33" s="19" t="s">
        <v>10</v>
      </c>
      <c r="D33" s="20" t="s">
        <v>38</v>
      </c>
      <c r="E33" s="17" t="n">
        <v>30</v>
      </c>
      <c r="F33" s="17" t="n">
        <v>5</v>
      </c>
      <c r="G33" s="21" t="n">
        <f aca="false">$D$6+E33</f>
        <v>46337</v>
      </c>
      <c r="H33" s="21" t="n">
        <f aca="false">G33+F33-1</f>
        <v>46341</v>
      </c>
      <c r="I33" s="17" t="s">
        <v>27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false" outlineLevel="0" collapsed="false">
      <c r="A34" s="23" t="n">
        <v>19</v>
      </c>
      <c r="B34" s="24" t="s">
        <v>57</v>
      </c>
      <c r="C34" s="25" t="s">
        <v>11</v>
      </c>
      <c r="D34" s="26" t="s">
        <v>31</v>
      </c>
      <c r="E34" s="23" t="n">
        <v>33</v>
      </c>
      <c r="F34" s="23" t="n">
        <v>3</v>
      </c>
      <c r="G34" s="27" t="n">
        <f aca="false">$D$6+E34</f>
        <v>46340</v>
      </c>
      <c r="H34" s="27" t="n">
        <f aca="false">G34+F34-1</f>
        <v>46342</v>
      </c>
      <c r="I34" s="23" t="s">
        <v>27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customFormat="false" ht="15" hidden="false" customHeight="false" outlineLevel="0" collapsed="false">
      <c r="A35" s="17" t="n">
        <v>20</v>
      </c>
      <c r="B35" s="18" t="s">
        <v>58</v>
      </c>
      <c r="C35" s="19" t="s">
        <v>25</v>
      </c>
      <c r="D35" s="20" t="s">
        <v>26</v>
      </c>
      <c r="E35" s="17" t="n">
        <v>40</v>
      </c>
      <c r="F35" s="17" t="n">
        <v>3</v>
      </c>
      <c r="G35" s="21" t="n">
        <f aca="false">$D$6+E35</f>
        <v>46347</v>
      </c>
      <c r="H35" s="21" t="n">
        <f aca="false">G35+F35-1</f>
        <v>46349</v>
      </c>
      <c r="I35" s="17" t="s">
        <v>27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7" customFormat="false" ht="15" hidden="false" customHeight="false" outlineLevel="0" collapsed="false">
      <c r="B37" s="29" t="s">
        <v>59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</row>
    <row r="38" customFormat="false" ht="15" hidden="false" customHeight="false" outlineLevel="0" collapsed="false">
      <c r="B38" s="5" t="s">
        <v>60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customFormat="false" ht="15" hidden="false" customHeight="false" outlineLevel="0" collapsed="false">
      <c r="B39" s="30" t="s">
        <v>61</v>
      </c>
      <c r="C39" s="30"/>
      <c r="D39" s="30"/>
    </row>
  </sheetData>
  <mergeCells count="17">
    <mergeCell ref="A1:W1"/>
    <mergeCell ref="A2:W2"/>
    <mergeCell ref="D4:F4"/>
    <mergeCell ref="G4:W4"/>
    <mergeCell ref="D5:F5"/>
    <mergeCell ref="G5:W5"/>
    <mergeCell ref="D6:F6"/>
    <mergeCell ref="G6:W6"/>
    <mergeCell ref="B8:F8"/>
    <mergeCell ref="A11:I11"/>
    <mergeCell ref="A16:I16"/>
    <mergeCell ref="A22:I22"/>
    <mergeCell ref="A27:I27"/>
    <mergeCell ref="A32:I32"/>
    <mergeCell ref="B37:W37"/>
    <mergeCell ref="B38:W38"/>
    <mergeCell ref="B39:D39"/>
  </mergeCells>
  <conditionalFormatting sqref="J12:W15">
    <cfRule type="expression" priority="2" aboveAverage="0" equalAverage="0" bottom="0" percent="0" rank="0" text="" dxfId="0">
      <formula>AND($C12="Marketing",$G12&lt;=J$10+6,$H12&gt;=J$10)</formula>
    </cfRule>
    <cfRule type="expression" priority="3" aboveAverage="0" equalAverage="0" bottom="0" percent="0" rank="0" text="" dxfId="1">
      <formula>AND($C12="Sales",$G12&lt;=J$10+6,$H12&gt;=J$10)</formula>
    </cfRule>
    <cfRule type="expression" priority="4" aboveAverage="0" equalAverage="0" bottom="0" percent="0" rank="0" text="" dxfId="2">
      <formula>AND($C12="Both",$G12&lt;=J$10+6,$H12&gt;=J$10)</formula>
    </cfRule>
  </conditionalFormatting>
  <conditionalFormatting sqref="J17:W21">
    <cfRule type="expression" priority="5" aboveAverage="0" equalAverage="0" bottom="0" percent="0" rank="0" text="" dxfId="0">
      <formula>AND($C17="Marketing",$G17&lt;=J$10+6,$H17&gt;=J$10)</formula>
    </cfRule>
    <cfRule type="expression" priority="6" aboveAverage="0" equalAverage="0" bottom="0" percent="0" rank="0" text="" dxfId="1">
      <formula>AND($C17="Sales",$G17&lt;=J$10+6,$H17&gt;=J$10)</formula>
    </cfRule>
    <cfRule type="expression" priority="7" aboveAverage="0" equalAverage="0" bottom="0" percent="0" rank="0" text="" dxfId="2">
      <formula>AND($C17="Both",$G17&lt;=J$10+6,$H17&gt;=J$10)</formula>
    </cfRule>
  </conditionalFormatting>
  <conditionalFormatting sqref="J23:W26">
    <cfRule type="expression" priority="8" aboveAverage="0" equalAverage="0" bottom="0" percent="0" rank="0" text="" dxfId="0">
      <formula>AND($C23="Marketing",$G23&lt;=J$10+6,$H23&gt;=J$10)</formula>
    </cfRule>
    <cfRule type="expression" priority="9" aboveAverage="0" equalAverage="0" bottom="0" percent="0" rank="0" text="" dxfId="1">
      <formula>AND($C23="Sales",$G23&lt;=J$10+6,$H23&gt;=J$10)</formula>
    </cfRule>
    <cfRule type="expression" priority="10" aboveAverage="0" equalAverage="0" bottom="0" percent="0" rank="0" text="" dxfId="2">
      <formula>AND($C23="Both",$G23&lt;=J$10+6,$H23&gt;=J$10)</formula>
    </cfRule>
  </conditionalFormatting>
  <conditionalFormatting sqref="J28:W31">
    <cfRule type="expression" priority="11" aboveAverage="0" equalAverage="0" bottom="0" percent="0" rank="0" text="" dxfId="0">
      <formula>AND($C28="Marketing",$G28&lt;=J$10+6,$H28&gt;=J$10)</formula>
    </cfRule>
    <cfRule type="expression" priority="12" aboveAverage="0" equalAverage="0" bottom="0" percent="0" rank="0" text="" dxfId="1">
      <formula>AND($C28="Sales",$G28&lt;=J$10+6,$H28&gt;=J$10)</formula>
    </cfRule>
    <cfRule type="expression" priority="13" aboveAverage="0" equalAverage="0" bottom="0" percent="0" rank="0" text="" dxfId="2">
      <formula>AND($C28="Both",$G28&lt;=J$10+6,$H28&gt;=J$10)</formula>
    </cfRule>
  </conditionalFormatting>
  <conditionalFormatting sqref="J33:W35">
    <cfRule type="expression" priority="14" aboveAverage="0" equalAverage="0" bottom="0" percent="0" rank="0" text="" dxfId="0">
      <formula>AND($C33="Marketing",$G33&lt;=J$10+6,$H33&gt;=J$10)</formula>
    </cfRule>
    <cfRule type="expression" priority="15" aboveAverage="0" equalAverage="0" bottom="0" percent="0" rank="0" text="" dxfId="1">
      <formula>AND($C33="Sales",$G33&lt;=J$10+6,$H33&gt;=J$10)</formula>
    </cfRule>
    <cfRule type="expression" priority="16" aboveAverage="0" equalAverage="0" bottom="0" percent="0" rank="0" text="" dxfId="2">
      <formula>AND($C33="Both",$G33&lt;=J$10+6,$H33&gt;=J$10)</formula>
    </cfRule>
  </conditionalFormatting>
  <dataValidations count="2">
    <dataValidation allowBlank="true" errorStyle="stop" operator="between" showDropDown="false" showErrorMessage="false" showInputMessage="false" sqref="I12:I15 I17:I21 I23:I26 I28:I31 I33:I35" type="list">
      <formula1>"Not started,In progress,Complete,Blocked"</formula1>
      <formula2>0</formula2>
    </dataValidation>
    <dataValidation allowBlank="true" errorStyle="stop" operator="between" showDropDown="false" showErrorMessage="false" showInputMessage="false" sqref="C12:C15 C17:C21 C23:C26 C28:C31 C33:C35" type="list">
      <formula1>"Marketing,Sales,Both"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2026-09-02T14:07:11Z</dcterms:created>
  <dc:creator>openpyxl</dc:creator>
  <dc:description/>
  <dc:language>en-US</dc:language>
  <cp:lastModifiedBy/>
  <dcterms:modified xsi:type="dcterms:W3CDTF">2026-09-02T14:07:11Z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