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770" activeTab="6"/>
  </bookViews>
  <sheets>
    <sheet name="Dashboard" sheetId="1" r:id="rId1"/>
    <sheet name="Company" sheetId="2" r:id="rId2"/>
    <sheet name="Team 1" sheetId="3" r:id="rId3"/>
    <sheet name="Team 2" sheetId="4" r:id="rId4"/>
    <sheet name="Team 3" sheetId="5" r:id="rId5"/>
    <sheet name="Team 4" sheetId="6" r:id="rId6"/>
    <sheet name="Settings" sheetId="7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2" l="1"/>
  <c r="R39" i="6" l="1" a="1"/>
  <c r="R39" i="6" s="1"/>
  <c r="R38" i="6" a="1"/>
  <c r="R38" i="6" s="1"/>
  <c r="R37" i="6" a="1"/>
  <c r="R37" i="6" s="1"/>
  <c r="R36" i="6" a="1"/>
  <c r="R36" i="6" s="1"/>
  <c r="R35" i="6" a="1"/>
  <c r="R35" i="6" s="1"/>
  <c r="R32" i="6" a="1"/>
  <c r="R32" i="6" s="1"/>
  <c r="R31" i="6" a="1"/>
  <c r="R31" i="6" s="1"/>
  <c r="R30" i="6" a="1"/>
  <c r="R30" i="6" s="1"/>
  <c r="R29" i="6" a="1"/>
  <c r="R29" i="6" s="1"/>
  <c r="R28" i="6" a="1"/>
  <c r="R28" i="6" s="1"/>
  <c r="R25" i="6" a="1"/>
  <c r="R25" i="6" s="1"/>
  <c r="R24" i="6" a="1"/>
  <c r="R24" i="6" s="1"/>
  <c r="R23" i="6" a="1"/>
  <c r="R23" i="6" s="1"/>
  <c r="R22" i="6" a="1"/>
  <c r="R22" i="6" s="1"/>
  <c r="R21" i="6" a="1"/>
  <c r="R21" i="6" s="1"/>
  <c r="R18" i="6" a="1"/>
  <c r="R18" i="6" s="1"/>
  <c r="R17" i="6" a="1"/>
  <c r="R17" i="6" s="1"/>
  <c r="R16" i="6" a="1"/>
  <c r="R16" i="6" s="1"/>
  <c r="R15" i="6" a="1"/>
  <c r="R15" i="6" s="1"/>
  <c r="R14" i="6" a="1"/>
  <c r="R14" i="6" s="1"/>
  <c r="R11" i="6" a="1"/>
  <c r="R11" i="6" s="1"/>
  <c r="R10" i="6" a="1"/>
  <c r="R10" i="6" s="1"/>
  <c r="R9" i="6" a="1"/>
  <c r="R9" i="6" s="1"/>
  <c r="R8" i="6" a="1"/>
  <c r="R8" i="6" s="1"/>
  <c r="R7" i="6" a="1"/>
  <c r="R7" i="6" s="1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R39" i="5" a="1"/>
  <c r="R39" i="5" s="1"/>
  <c r="R38" i="5" a="1"/>
  <c r="R38" i="5"/>
  <c r="R37" i="5" a="1"/>
  <c r="R37" i="5" s="1"/>
  <c r="R36" i="5" a="1"/>
  <c r="R36" i="5"/>
  <c r="R35" i="5" a="1"/>
  <c r="R35" i="5" s="1"/>
  <c r="R32" i="5" a="1"/>
  <c r="R32" i="5"/>
  <c r="R31" i="5" a="1"/>
  <c r="R31" i="5" s="1"/>
  <c r="R30" i="5" a="1"/>
  <c r="R30" i="5"/>
  <c r="R29" i="5" a="1"/>
  <c r="R29" i="5" s="1"/>
  <c r="R28" i="5" a="1"/>
  <c r="R28" i="5"/>
  <c r="R25" i="5" a="1"/>
  <c r="R25" i="5" s="1"/>
  <c r="R24" i="5" a="1"/>
  <c r="R24" i="5"/>
  <c r="R23" i="5" a="1"/>
  <c r="R23" i="5" s="1"/>
  <c r="R22" i="5" a="1"/>
  <c r="R22" i="5"/>
  <c r="R21" i="5" a="1"/>
  <c r="R21" i="5" s="1"/>
  <c r="R18" i="5" a="1"/>
  <c r="R18" i="5"/>
  <c r="R17" i="5" a="1"/>
  <c r="R17" i="5" s="1"/>
  <c r="R16" i="5" a="1"/>
  <c r="R16" i="5"/>
  <c r="R15" i="5" a="1"/>
  <c r="R15" i="5" s="1"/>
  <c r="R14" i="5" a="1"/>
  <c r="R14" i="5"/>
  <c r="R11" i="5" a="1"/>
  <c r="R11" i="5" s="1"/>
  <c r="R10" i="5" a="1"/>
  <c r="R10" i="5"/>
  <c r="R9" i="5" a="1"/>
  <c r="R9" i="5" s="1"/>
  <c r="R8" i="5" a="1"/>
  <c r="R8" i="5"/>
  <c r="R7" i="5" a="1"/>
  <c r="R7" i="5" s="1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R38" i="4" a="1"/>
  <c r="R38" i="4" s="1"/>
  <c r="R37" i="4" a="1"/>
  <c r="R37" i="4" s="1"/>
  <c r="R36" i="4" a="1"/>
  <c r="R36" i="4" s="1"/>
  <c r="R35" i="4" a="1"/>
  <c r="R35" i="4" s="1"/>
  <c r="R34" i="4" a="1"/>
  <c r="R34" i="4"/>
  <c r="R31" i="4" a="1"/>
  <c r="R31" i="4" s="1"/>
  <c r="R30" i="4" a="1"/>
  <c r="R30" i="4"/>
  <c r="R29" i="4" a="1"/>
  <c r="R29" i="4" s="1"/>
  <c r="R28" i="4" a="1"/>
  <c r="R28" i="4" s="1"/>
  <c r="R27" i="4" a="1"/>
  <c r="R27" i="4" s="1"/>
  <c r="R24" i="4" a="1"/>
  <c r="R24" i="4" s="1"/>
  <c r="R23" i="4" a="1"/>
  <c r="R23" i="4" s="1"/>
  <c r="R22" i="4" a="1"/>
  <c r="R22" i="4"/>
  <c r="R21" i="4" a="1"/>
  <c r="R21" i="4" s="1"/>
  <c r="R20" i="4" a="1"/>
  <c r="R20" i="4"/>
  <c r="R17" i="4" a="1"/>
  <c r="R17" i="4" s="1"/>
  <c r="R16" i="4" a="1"/>
  <c r="R16" i="4" s="1"/>
  <c r="R15" i="4" a="1"/>
  <c r="R15" i="4" s="1"/>
  <c r="R14" i="4" a="1"/>
  <c r="R14" i="4" s="1"/>
  <c r="R13" i="4" a="1"/>
  <c r="R13" i="4" s="1"/>
  <c r="R10" i="4" a="1"/>
  <c r="R10" i="4"/>
  <c r="R9" i="4" a="1"/>
  <c r="R9" i="4" s="1"/>
  <c r="R8" i="4" a="1"/>
  <c r="R8" i="4"/>
  <c r="R7" i="4" a="1"/>
  <c r="R7" i="4" s="1"/>
  <c r="R6" i="4" a="1"/>
  <c r="R6" i="4" s="1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R38" i="3" a="1"/>
  <c r="R38" i="3"/>
  <c r="R37" i="3" a="1"/>
  <c r="R37" i="3" s="1"/>
  <c r="R36" i="3" a="1"/>
  <c r="R36" i="3"/>
  <c r="R35" i="3" a="1"/>
  <c r="R35" i="3" s="1"/>
  <c r="R34" i="3" a="1"/>
  <c r="R34" i="3"/>
  <c r="R31" i="3" a="1"/>
  <c r="R31" i="3" s="1"/>
  <c r="R30" i="3" a="1"/>
  <c r="R30" i="3"/>
  <c r="R29" i="3" a="1"/>
  <c r="R29" i="3" s="1"/>
  <c r="R28" i="3" a="1"/>
  <c r="R28" i="3"/>
  <c r="R27" i="3" a="1"/>
  <c r="R27" i="3" s="1"/>
  <c r="R24" i="3" a="1"/>
  <c r="R24" i="3"/>
  <c r="R23" i="3" a="1"/>
  <c r="R23" i="3" s="1"/>
  <c r="R22" i="3" a="1"/>
  <c r="R22" i="3"/>
  <c r="R21" i="3" a="1"/>
  <c r="R21" i="3" s="1"/>
  <c r="R20" i="3" a="1"/>
  <c r="R20" i="3"/>
  <c r="R17" i="3" a="1"/>
  <c r="R17" i="3" s="1"/>
  <c r="R16" i="3" a="1"/>
  <c r="R16" i="3"/>
  <c r="R15" i="3" a="1"/>
  <c r="R15" i="3" s="1"/>
  <c r="R14" i="3" a="1"/>
  <c r="R14" i="3"/>
  <c r="R13" i="3" a="1"/>
  <c r="R13" i="3" s="1"/>
  <c r="R10" i="3" a="1"/>
  <c r="R10" i="3"/>
  <c r="R9" i="3" a="1"/>
  <c r="R9" i="3" s="1"/>
  <c r="R8" i="3" a="1"/>
  <c r="R8" i="3"/>
  <c r="R7" i="3" a="1"/>
  <c r="R7" i="3" s="1"/>
  <c r="R6" i="3" a="1"/>
  <c r="R6" i="3" s="1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R37" i="2" a="1"/>
  <c r="R37" i="2" s="1"/>
  <c r="R36" i="2" a="1"/>
  <c r="R36" i="2" s="1"/>
  <c r="R35" i="2" a="1"/>
  <c r="R35" i="2" s="1"/>
  <c r="R34" i="2" a="1"/>
  <c r="R34" i="2" s="1"/>
  <c r="R33" i="2" a="1"/>
  <c r="R33" i="2" s="1"/>
  <c r="R30" i="2" a="1"/>
  <c r="R30" i="2" s="1"/>
  <c r="R29" i="2" a="1"/>
  <c r="R29" i="2" s="1"/>
  <c r="R28" i="2" a="1"/>
  <c r="R28" i="2" s="1"/>
  <c r="R27" i="2" a="1"/>
  <c r="R27" i="2" s="1"/>
  <c r="R26" i="2" a="1"/>
  <c r="R26" i="2" s="1"/>
  <c r="R23" i="2" a="1"/>
  <c r="R23" i="2" s="1"/>
  <c r="R22" i="2" a="1"/>
  <c r="R22" i="2" s="1"/>
  <c r="R21" i="2" a="1"/>
  <c r="R21" i="2" s="1"/>
  <c r="R20" i="2" a="1"/>
  <c r="R20" i="2" s="1"/>
  <c r="R19" i="2" a="1"/>
  <c r="R19" i="2" s="1"/>
  <c r="R16" i="2" a="1"/>
  <c r="R16" i="2" s="1"/>
  <c r="R15" i="2" a="1"/>
  <c r="R15" i="2" s="1"/>
  <c r="R14" i="2" a="1"/>
  <c r="R14" i="2" s="1"/>
  <c r="R13" i="2" a="1"/>
  <c r="R13" i="2" s="1"/>
  <c r="R12" i="2" a="1"/>
  <c r="R12" i="2" s="1"/>
  <c r="R9" i="2" a="1"/>
  <c r="R9" i="2" s="1"/>
  <c r="R8" i="2" a="1"/>
  <c r="R8" i="2" s="1"/>
  <c r="R7" i="2" a="1"/>
  <c r="R7" i="2" s="1"/>
  <c r="R6" i="2" a="1"/>
  <c r="R6" i="2" s="1"/>
  <c r="R5" i="2" a="1"/>
  <c r="R5" i="2" s="1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E80" i="1"/>
  <c r="D80" i="1"/>
  <c r="E79" i="1"/>
  <c r="D79" i="1"/>
  <c r="E78" i="1"/>
  <c r="D78" i="1"/>
  <c r="E77" i="1"/>
  <c r="D77" i="1"/>
  <c r="E76" i="1"/>
  <c r="D76" i="1"/>
  <c r="D73" i="1"/>
  <c r="D70" i="1"/>
  <c r="D69" i="1"/>
  <c r="E67" i="1"/>
  <c r="D67" i="1"/>
  <c r="E66" i="1"/>
  <c r="D66" i="1"/>
  <c r="E65" i="1"/>
  <c r="D65" i="1"/>
  <c r="E64" i="1"/>
  <c r="D64" i="1"/>
  <c r="E63" i="1"/>
  <c r="D63" i="1"/>
  <c r="D60" i="1"/>
  <c r="D57" i="1"/>
  <c r="D56" i="1"/>
  <c r="E54" i="1"/>
  <c r="D54" i="1"/>
  <c r="E53" i="1"/>
  <c r="D53" i="1"/>
  <c r="E52" i="1"/>
  <c r="D52" i="1"/>
  <c r="E51" i="1"/>
  <c r="D51" i="1"/>
  <c r="E50" i="1"/>
  <c r="D50" i="1"/>
  <c r="D47" i="1"/>
  <c r="D44" i="1"/>
  <c r="D43" i="1"/>
  <c r="E41" i="1"/>
  <c r="D41" i="1"/>
  <c r="E40" i="1"/>
  <c r="D40" i="1"/>
  <c r="E39" i="1"/>
  <c r="D39" i="1"/>
  <c r="E38" i="1"/>
  <c r="D38" i="1"/>
  <c r="E37" i="1"/>
  <c r="D37" i="1"/>
  <c r="D34" i="1"/>
  <c r="D31" i="1"/>
  <c r="D30" i="1"/>
  <c r="D27" i="1"/>
  <c r="H26" i="1"/>
  <c r="E24" i="1"/>
  <c r="D24" i="1"/>
  <c r="E23" i="1"/>
  <c r="D23" i="1"/>
  <c r="E22" i="1"/>
  <c r="D22" i="1"/>
  <c r="E21" i="1"/>
  <c r="D21" i="1"/>
  <c r="E20" i="1"/>
  <c r="D20" i="1"/>
  <c r="D13" i="1"/>
  <c r="B3" i="1"/>
  <c r="D14" i="1"/>
  <c r="D28" i="1"/>
  <c r="D17" i="1" l="1"/>
</calcChain>
</file>

<file path=xl/sharedStrings.xml><?xml version="1.0" encoding="utf-8"?>
<sst xmlns="http://schemas.openxmlformats.org/spreadsheetml/2006/main" count="270" uniqueCount="43">
  <si>
    <t>Where the numbers come from</t>
  </si>
  <si>
    <t>1. Each Key Result gets a progress score from 0% to 100%.</t>
  </si>
  <si>
    <t>2. The Key Result progress, averaged together, becomes the Objective progress.</t>
  </si>
  <si>
    <t>3. The Objective progress, averaged together, becomes the company/team progress.</t>
  </si>
  <si>
    <t>COMPANY OBJECTIVES</t>
  </si>
  <si>
    <t>Company Progress</t>
  </si>
  <si>
    <t>Objective Progress</t>
  </si>
  <si>
    <t>TEAM OBJECTIVES</t>
  </si>
  <si>
    <t>Team Progress</t>
  </si>
  <si>
    <t>Company Name</t>
  </si>
  <si>
    <t>Current Value</t>
  </si>
  <si>
    <t>OKR Cycle</t>
  </si>
  <si>
    <t>Start</t>
  </si>
  <si>
    <t>Final</t>
  </si>
  <si>
    <t>Objective 1</t>
  </si>
  <si>
    <t>Key Result 1</t>
  </si>
  <si>
    <t>Key Result 2</t>
  </si>
  <si>
    <t>Key Result 3</t>
  </si>
  <si>
    <t>Key Result 4</t>
  </si>
  <si>
    <t>Key Result 5</t>
  </si>
  <si>
    <t>Objective 2</t>
  </si>
  <si>
    <t>Objective 3</t>
  </si>
  <si>
    <t>Objective 4</t>
  </si>
  <si>
    <t xml:space="preserve">Objective 5 </t>
  </si>
  <si>
    <t>Objective 5</t>
  </si>
  <si>
    <t>Team Name</t>
  </si>
  <si>
    <t>Marketing</t>
  </si>
  <si>
    <t>Description</t>
  </si>
  <si>
    <t>A short description of what this team does</t>
  </si>
  <si>
    <t>Sales</t>
  </si>
  <si>
    <t>Operation</t>
  </si>
  <si>
    <t>Support</t>
  </si>
  <si>
    <t>WORKSPACE SETTINGS</t>
  </si>
  <si>
    <t>COMPANY</t>
  </si>
  <si>
    <t>Change Company Name in Setting Tab</t>
  </si>
  <si>
    <t>H1 2021</t>
  </si>
  <si>
    <t>OKR Start Date</t>
  </si>
  <si>
    <t>OKR End Date</t>
  </si>
  <si>
    <t>TEAM</t>
  </si>
  <si>
    <t>Q1 2021</t>
  </si>
  <si>
    <t>None</t>
  </si>
  <si>
    <t>10 Free OKR Templates (EXCEL + WORD)</t>
  </si>
  <si>
    <t>Update your setting here (boxes in green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</si>
</sst>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d\,\ yyyy"/>
  </numFmts>
  <fonts count="51">
    <font>
      <sz val="10"/>
      <color rgb="FF000000"/>
      <name val="Arial"/>
    </font>
    <font>
      <sz val="12"/>
      <color rgb="FF2A2A2A"/>
      <name val="PT Sans"/>
    </font>
    <font>
      <b/>
      <sz val="24"/>
      <color rgb="FF666666"/>
      <name val="Josefin Sans"/>
    </font>
    <font>
      <sz val="10"/>
      <color theme="5"/>
      <name val="PT Sans"/>
    </font>
    <font>
      <sz val="12"/>
      <color theme="5"/>
      <name val="PT Sans"/>
    </font>
    <font>
      <b/>
      <sz val="11"/>
      <color rgb="FF38761D"/>
      <name val="PT Sans"/>
    </font>
    <font>
      <sz val="11"/>
      <color rgb="FF38761D"/>
      <name val="PT Sans"/>
    </font>
    <font>
      <u/>
      <sz val="11"/>
      <color rgb="FF008000"/>
      <name val="Inconsolata"/>
    </font>
    <font>
      <sz val="11"/>
      <color theme="5"/>
      <name val="PT Sans"/>
    </font>
    <font>
      <sz val="12"/>
      <color rgb="FF666666"/>
      <name val="PT Sans"/>
    </font>
    <font>
      <b/>
      <sz val="18"/>
      <color rgb="FF666666"/>
      <name val="Josefin Sans"/>
    </font>
    <font>
      <b/>
      <sz val="12"/>
      <color rgb="FF2A2A2A"/>
      <name val="Josefin Sans"/>
    </font>
    <font>
      <sz val="10"/>
      <name val="Arial"/>
    </font>
    <font>
      <sz val="10"/>
      <color rgb="FF666666"/>
      <name val="PT Sans"/>
    </font>
    <font>
      <sz val="10"/>
      <color rgb="FF666666"/>
      <name val="PT Sans"/>
    </font>
    <font>
      <sz val="10"/>
      <color rgb="FF2A2A2A"/>
      <name val="PT Sans"/>
    </font>
    <font>
      <sz val="18"/>
      <color rgb="FF666666"/>
      <name val="PT Sans"/>
    </font>
    <font>
      <sz val="10"/>
      <color theme="1"/>
      <name val="PT Sans"/>
    </font>
    <font>
      <u/>
      <sz val="12"/>
      <color rgb="FF2A2A2A"/>
      <name val="PT Sans"/>
    </font>
    <font>
      <sz val="10"/>
      <color rgb="FF999999"/>
      <name val="PT Sans"/>
    </font>
    <font>
      <sz val="12"/>
      <color rgb="FF999999"/>
      <name val="PT Sans"/>
    </font>
    <font>
      <sz val="9"/>
      <color rgb="FF999999"/>
      <name val="PT Sans"/>
    </font>
    <font>
      <sz val="18"/>
      <color rgb="FF000000"/>
      <name val="PT Sans"/>
    </font>
    <font>
      <sz val="12"/>
      <name val="PT Sans"/>
    </font>
    <font>
      <sz val="9"/>
      <color theme="1"/>
      <name val="PT Sans"/>
    </font>
    <font>
      <sz val="9"/>
      <color rgb="FF000000"/>
      <name val="PT Sans"/>
    </font>
    <font>
      <b/>
      <sz val="12"/>
      <color rgb="FF000000"/>
      <name val="PT Sans"/>
    </font>
    <font>
      <sz val="12"/>
      <color theme="1"/>
      <name val="PT Sans"/>
    </font>
    <font>
      <sz val="9"/>
      <color rgb="FFFBBC04"/>
      <name val="PT Sans"/>
    </font>
    <font>
      <sz val="12"/>
      <color rgb="FF000000"/>
      <name val="PT Sans"/>
    </font>
    <font>
      <b/>
      <sz val="24"/>
      <name val="PT Sans"/>
    </font>
    <font>
      <sz val="9"/>
      <name val="PT Sans"/>
    </font>
    <font>
      <sz val="18"/>
      <color rgb="FF666666"/>
      <name val="Josefin Sans"/>
    </font>
    <font>
      <u/>
      <sz val="10"/>
      <color theme="10"/>
      <name val="Arial"/>
    </font>
    <font>
      <b/>
      <sz val="12"/>
      <name val="PT Sans"/>
    </font>
    <font>
      <sz val="10"/>
      <name val="PT Sans"/>
    </font>
    <font>
      <sz val="10"/>
      <name val="Arial"/>
      <family val="2"/>
      <charset val="162"/>
    </font>
    <font>
      <sz val="10"/>
      <color rgb="FF999999"/>
      <name val="Arial"/>
      <family val="2"/>
      <charset val="162"/>
      <scheme val="minor"/>
    </font>
    <font>
      <sz val="12"/>
      <color rgb="FF999999"/>
      <name val="Arial"/>
      <family val="2"/>
      <charset val="162"/>
      <scheme val="minor"/>
    </font>
    <font>
      <sz val="10"/>
      <color rgb="FF000000"/>
      <name val="Arial"/>
      <family val="2"/>
      <charset val="162"/>
      <scheme val="minor"/>
    </font>
    <font>
      <b/>
      <sz val="24"/>
      <name val="Arial"/>
      <family val="2"/>
      <charset val="162"/>
      <scheme val="minor"/>
    </font>
    <font>
      <sz val="10"/>
      <name val="Arial"/>
      <family val="2"/>
      <charset val="162"/>
      <scheme val="minor"/>
    </font>
    <font>
      <sz val="12"/>
      <name val="Arial"/>
      <family val="2"/>
      <charset val="162"/>
      <scheme val="minor"/>
    </font>
    <font>
      <sz val="16"/>
      <color rgb="FF999999"/>
      <name val="Arial"/>
      <family val="2"/>
      <charset val="162"/>
      <scheme val="minor"/>
    </font>
    <font>
      <sz val="16"/>
      <name val="Arial"/>
      <family val="2"/>
      <charset val="162"/>
      <scheme val="minor"/>
    </font>
    <font>
      <sz val="9"/>
      <color theme="1"/>
      <name val="Arial"/>
      <family val="2"/>
      <charset val="162"/>
      <scheme val="minor"/>
    </font>
    <font>
      <sz val="9"/>
      <color rgb="FF000000"/>
      <name val="Arial"/>
      <family val="2"/>
      <charset val="162"/>
      <scheme val="minor"/>
    </font>
    <font>
      <b/>
      <sz val="12"/>
      <color rgb="FF000000"/>
      <name val="Arial"/>
      <family val="2"/>
      <charset val="162"/>
      <scheme val="minor"/>
    </font>
    <font>
      <sz val="12"/>
      <color theme="1"/>
      <name val="Arial"/>
      <family val="2"/>
      <charset val="162"/>
      <scheme val="minor"/>
    </font>
    <font>
      <sz val="9"/>
      <name val="Arial"/>
      <family val="2"/>
      <charset val="162"/>
      <scheme val="minor"/>
    </font>
    <font>
      <sz val="12"/>
      <color rgb="FF000000"/>
      <name val="Arial"/>
      <family val="2"/>
      <charset val="16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theme="6"/>
      </patternFill>
    </fill>
    <fill>
      <patternFill patternType="solid">
        <fgColor theme="6" tint="0.59999389629810485"/>
        <bgColor theme="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theme="6"/>
      </patternFill>
    </fill>
    <fill>
      <patternFill patternType="solid">
        <fgColor theme="6" tint="0.59999389629810485"/>
        <bgColor rgb="FFD9EAD3"/>
      </patternFill>
    </fill>
    <fill>
      <patternFill patternType="solid">
        <fgColor theme="4" tint="0.79998168889431442"/>
        <bgColor theme="6"/>
      </patternFill>
    </fill>
    <fill>
      <patternFill patternType="solid">
        <fgColor theme="7" tint="0.39997558519241921"/>
        <bgColor theme="6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theme="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6AA84F"/>
      </left>
      <right/>
      <top style="thin">
        <color rgb="FF6AA84F"/>
      </top>
      <bottom/>
      <diagonal/>
    </border>
    <border>
      <left/>
      <right/>
      <top style="thin">
        <color rgb="FF6AA84F"/>
      </top>
      <bottom/>
      <diagonal/>
    </border>
    <border>
      <left/>
      <right style="thin">
        <color rgb="FF6AA84F"/>
      </right>
      <top style="thin">
        <color rgb="FF6AA84F"/>
      </top>
      <bottom/>
      <diagonal/>
    </border>
    <border>
      <left style="thin">
        <color rgb="FF6AA84F"/>
      </left>
      <right/>
      <top/>
      <bottom/>
      <diagonal/>
    </border>
    <border>
      <left/>
      <right style="thin">
        <color rgb="FF6AA84F"/>
      </right>
      <top/>
      <bottom/>
      <diagonal/>
    </border>
    <border>
      <left style="thin">
        <color rgb="FF6AA84F"/>
      </left>
      <right/>
      <top/>
      <bottom style="thin">
        <color rgb="FF6AA84F"/>
      </bottom>
      <diagonal/>
    </border>
    <border>
      <left/>
      <right/>
      <top/>
      <bottom style="thin">
        <color rgb="FF6AA84F"/>
      </bottom>
      <diagonal/>
    </border>
    <border>
      <left/>
      <right style="thin">
        <color rgb="FF6AA84F"/>
      </right>
      <top/>
      <bottom style="thin">
        <color rgb="FF6AA84F"/>
      </bottom>
      <diagonal/>
    </border>
    <border>
      <left style="thin">
        <color rgb="FF6AA84F"/>
      </left>
      <right/>
      <top style="thin">
        <color rgb="FF6AA84F"/>
      </top>
      <bottom style="thin">
        <color rgb="FF6AA84F"/>
      </bottom>
      <diagonal/>
    </border>
    <border>
      <left/>
      <right style="thin">
        <color rgb="FF6AA84F"/>
      </right>
      <top style="thin">
        <color rgb="FF6AA84F"/>
      </top>
      <bottom style="thin">
        <color rgb="FF6AA84F"/>
      </bottom>
      <diagonal/>
    </border>
    <border>
      <left/>
      <right/>
      <top/>
      <bottom style="thin">
        <color rgb="FFB7B7B7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87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4" fillId="0" borderId="0" xfId="0" applyFont="1" applyAlignment="1">
      <alignment vertical="top" wrapText="1"/>
    </xf>
    <xf numFmtId="0" fontId="7" fillId="2" borderId="0" xfId="0" applyFont="1" applyFill="1" applyAlignment="1">
      <alignment horizontal="left"/>
    </xf>
    <xf numFmtId="0" fontId="8" fillId="0" borderId="0" xfId="0" applyFont="1" applyAlignment="1">
      <alignment vertical="top" wrapText="1"/>
    </xf>
    <xf numFmtId="0" fontId="9" fillId="0" borderId="0" xfId="0" applyFont="1"/>
    <xf numFmtId="0" fontId="10" fillId="0" borderId="7" xfId="0" applyFont="1" applyBorder="1" applyAlignment="1"/>
    <xf numFmtId="0" fontId="9" fillId="0" borderId="7" xfId="0" applyFont="1" applyBorder="1"/>
    <xf numFmtId="0" fontId="1" fillId="0" borderId="7" xfId="0" applyFont="1" applyBorder="1"/>
    <xf numFmtId="0" fontId="13" fillId="0" borderId="0" xfId="0" applyFont="1"/>
    <xf numFmtId="0" fontId="14" fillId="0" borderId="0" xfId="0" applyFont="1" applyAlignment="1"/>
    <xf numFmtId="0" fontId="9" fillId="0" borderId="0" xfId="0" applyFont="1" applyAlignment="1"/>
    <xf numFmtId="0" fontId="15" fillId="0" borderId="0" xfId="0" applyFont="1"/>
    <xf numFmtId="0" fontId="17" fillId="0" borderId="0" xfId="0" applyFont="1" applyAlignment="1"/>
    <xf numFmtId="0" fontId="18" fillId="0" borderId="0" xfId="0" applyFont="1" applyAlignment="1"/>
    <xf numFmtId="0" fontId="9" fillId="0" borderId="11" xfId="0" applyFont="1" applyBorder="1"/>
    <xf numFmtId="0" fontId="13" fillId="0" borderId="11" xfId="0" applyFont="1" applyBorder="1"/>
    <xf numFmtId="0" fontId="16" fillId="0" borderId="11" xfId="0" applyFont="1" applyBorder="1" applyAlignment="1"/>
    <xf numFmtId="0" fontId="1" fillId="0" borderId="11" xfId="0" applyFont="1" applyBorder="1"/>
    <xf numFmtId="0" fontId="15" fillId="0" borderId="11" xfId="0" applyFont="1" applyBorder="1"/>
    <xf numFmtId="0" fontId="20" fillId="0" borderId="16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0" fillId="0" borderId="13" xfId="0" applyFont="1" applyBorder="1"/>
    <xf numFmtId="9" fontId="21" fillId="0" borderId="12" xfId="0" applyNumberFormat="1" applyFont="1" applyBorder="1" applyAlignment="1">
      <alignment horizontal="center"/>
    </xf>
    <xf numFmtId="9" fontId="21" fillId="0" borderId="12" xfId="0" applyNumberFormat="1" applyFont="1" applyBorder="1" applyAlignment="1">
      <alignment horizontal="center"/>
    </xf>
    <xf numFmtId="9" fontId="21" fillId="0" borderId="17" xfId="0" applyNumberFormat="1" applyFont="1" applyBorder="1" applyAlignment="1">
      <alignment horizontal="center"/>
    </xf>
    <xf numFmtId="9" fontId="22" fillId="0" borderId="0" xfId="0" applyNumberFormat="1" applyFont="1" applyAlignment="1">
      <alignment horizontal="center"/>
    </xf>
    <xf numFmtId="9" fontId="24" fillId="0" borderId="15" xfId="0" applyNumberFormat="1" applyFont="1" applyBorder="1" applyAlignment="1">
      <alignment horizontal="center"/>
    </xf>
    <xf numFmtId="9" fontId="25" fillId="0" borderId="16" xfId="0" applyNumberFormat="1" applyFont="1" applyBorder="1" applyAlignment="1">
      <alignment horizontal="center"/>
    </xf>
    <xf numFmtId="9" fontId="25" fillId="0" borderId="16" xfId="0" applyNumberFormat="1" applyFont="1" applyBorder="1" applyAlignment="1">
      <alignment horizontal="center"/>
    </xf>
    <xf numFmtId="9" fontId="25" fillId="0" borderId="13" xfId="0" applyNumberFormat="1" applyFont="1" applyBorder="1" applyAlignment="1">
      <alignment horizontal="center"/>
    </xf>
    <xf numFmtId="9" fontId="26" fillId="0" borderId="0" xfId="0" applyNumberFormat="1" applyFont="1" applyAlignment="1">
      <alignment horizontal="center"/>
    </xf>
    <xf numFmtId="0" fontId="27" fillId="0" borderId="0" xfId="0" applyFont="1"/>
    <xf numFmtId="9" fontId="24" fillId="3" borderId="0" xfId="0" applyNumberFormat="1" applyFont="1" applyFill="1" applyAlignment="1">
      <alignment horizontal="center"/>
    </xf>
    <xf numFmtId="9" fontId="24" fillId="0" borderId="0" xfId="0" applyNumberFormat="1" applyFont="1" applyAlignment="1">
      <alignment horizontal="center"/>
    </xf>
    <xf numFmtId="9" fontId="24" fillId="0" borderId="0" xfId="0" applyNumberFormat="1" applyFont="1" applyAlignment="1">
      <alignment horizontal="center"/>
    </xf>
    <xf numFmtId="0" fontId="27" fillId="0" borderId="0" xfId="0" applyFont="1"/>
    <xf numFmtId="9" fontId="24" fillId="0" borderId="18" xfId="0" applyNumberFormat="1" applyFont="1" applyBorder="1" applyAlignment="1">
      <alignment horizontal="center"/>
    </xf>
    <xf numFmtId="9" fontId="24" fillId="0" borderId="18" xfId="0" applyNumberFormat="1" applyFont="1" applyBorder="1" applyAlignment="1">
      <alignment horizontal="center"/>
    </xf>
    <xf numFmtId="9" fontId="24" fillId="0" borderId="15" xfId="0" applyNumberFormat="1" applyFont="1" applyBorder="1" applyAlignment="1">
      <alignment horizontal="center"/>
    </xf>
    <xf numFmtId="9" fontId="24" fillId="0" borderId="16" xfId="0" applyNumberFormat="1" applyFont="1" applyBorder="1" applyAlignment="1">
      <alignment horizontal="center"/>
    </xf>
    <xf numFmtId="9" fontId="24" fillId="0" borderId="13" xfId="0" applyNumberFormat="1" applyFont="1" applyBorder="1" applyAlignment="1">
      <alignment horizontal="center"/>
    </xf>
    <xf numFmtId="9" fontId="24" fillId="0" borderId="19" xfId="0" applyNumberFormat="1" applyFont="1" applyBorder="1" applyAlignment="1">
      <alignment horizontal="center"/>
    </xf>
    <xf numFmtId="9" fontId="24" fillId="0" borderId="20" xfId="0" applyNumberFormat="1" applyFont="1" applyBorder="1" applyAlignment="1">
      <alignment horizontal="center"/>
    </xf>
    <xf numFmtId="9" fontId="24" fillId="0" borderId="16" xfId="0" applyNumberFormat="1" applyFont="1" applyBorder="1" applyAlignment="1">
      <alignment horizontal="center"/>
    </xf>
    <xf numFmtId="9" fontId="24" fillId="0" borderId="21" xfId="0" applyNumberFormat="1" applyFont="1" applyBorder="1" applyAlignment="1">
      <alignment horizontal="center"/>
    </xf>
    <xf numFmtId="9" fontId="24" fillId="0" borderId="12" xfId="0" applyNumberFormat="1" applyFont="1" applyBorder="1" applyAlignment="1">
      <alignment horizontal="center"/>
    </xf>
    <xf numFmtId="9" fontId="28" fillId="0" borderId="0" xfId="0" applyNumberFormat="1" applyFont="1" applyAlignment="1">
      <alignment horizontal="center"/>
    </xf>
    <xf numFmtId="0" fontId="19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12" xfId="0" applyFont="1" applyBorder="1" applyAlignment="1">
      <alignment horizontal="center"/>
    </xf>
    <xf numFmtId="0" fontId="20" fillId="0" borderId="12" xfId="0" applyFont="1" applyBorder="1"/>
    <xf numFmtId="9" fontId="31" fillId="0" borderId="18" xfId="0" applyNumberFormat="1" applyFont="1" applyBorder="1" applyAlignment="1">
      <alignment horizontal="center"/>
    </xf>
    <xf numFmtId="0" fontId="23" fillId="0" borderId="0" xfId="0" applyFont="1"/>
    <xf numFmtId="0" fontId="2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7" fillId="0" borderId="23" xfId="0" applyFont="1" applyBorder="1"/>
    <xf numFmtId="0" fontId="9" fillId="0" borderId="23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7" fillId="0" borderId="0" xfId="0" applyFont="1"/>
    <xf numFmtId="0" fontId="27" fillId="0" borderId="23" xfId="0" applyFont="1" applyBorder="1" applyAlignment="1">
      <alignment horizontal="left"/>
    </xf>
    <xf numFmtId="0" fontId="27" fillId="0" borderId="23" xfId="0" applyFont="1" applyBorder="1" applyAlignment="1"/>
    <xf numFmtId="0" fontId="0" fillId="0" borderId="0" xfId="0" applyFont="1" applyAlignment="1"/>
    <xf numFmtId="0" fontId="20" fillId="0" borderId="26" xfId="0" applyFont="1" applyBorder="1" applyAlignment="1">
      <alignment horizontal="left"/>
    </xf>
    <xf numFmtId="9" fontId="34" fillId="0" borderId="0" xfId="0" applyNumberFormat="1" applyFont="1" applyAlignment="1">
      <alignment horizontal="center"/>
    </xf>
    <xf numFmtId="0" fontId="30" fillId="0" borderId="25" xfId="0" applyFont="1" applyBorder="1" applyAlignment="1"/>
    <xf numFmtId="0" fontId="23" fillId="0" borderId="25" xfId="0" applyFont="1" applyBorder="1" applyAlignment="1">
      <alignment horizontal="left"/>
    </xf>
    <xf numFmtId="0" fontId="35" fillId="0" borderId="0" xfId="0" applyFont="1" applyAlignment="1">
      <alignment horizontal="center"/>
    </xf>
    <xf numFmtId="9" fontId="31" fillId="0" borderId="15" xfId="0" applyNumberFormat="1" applyFont="1" applyBorder="1" applyAlignment="1">
      <alignment horizontal="center"/>
    </xf>
    <xf numFmtId="9" fontId="31" fillId="0" borderId="16" xfId="0" applyNumberFormat="1" applyFont="1" applyBorder="1" applyAlignment="1">
      <alignment horizontal="center"/>
    </xf>
    <xf numFmtId="9" fontId="31" fillId="0" borderId="13" xfId="0" applyNumberFormat="1" applyFont="1" applyBorder="1" applyAlignment="1">
      <alignment horizontal="center"/>
    </xf>
    <xf numFmtId="9" fontId="31" fillId="3" borderId="0" xfId="0" applyNumberFormat="1" applyFont="1" applyFill="1" applyAlignment="1">
      <alignment horizontal="center"/>
    </xf>
    <xf numFmtId="9" fontId="31" fillId="0" borderId="0" xfId="0" applyNumberFormat="1" applyFont="1" applyAlignment="1">
      <alignment horizontal="center"/>
    </xf>
    <xf numFmtId="0" fontId="9" fillId="0" borderId="25" xfId="0" applyFont="1" applyBorder="1" applyAlignment="1"/>
    <xf numFmtId="0" fontId="9" fillId="0" borderId="25" xfId="0" applyFont="1" applyBorder="1"/>
    <xf numFmtId="9" fontId="9" fillId="0" borderId="25" xfId="0" applyNumberFormat="1" applyFont="1" applyBorder="1" applyAlignment="1">
      <alignment horizontal="center"/>
    </xf>
    <xf numFmtId="9" fontId="16" fillId="0" borderId="25" xfId="0" applyNumberFormat="1" applyFont="1" applyBorder="1" applyAlignment="1">
      <alignment horizontal="center"/>
    </xf>
    <xf numFmtId="0" fontId="1" fillId="8" borderId="1" xfId="0" applyFont="1" applyFill="1" applyBorder="1" applyAlignment="1">
      <alignment vertical="center"/>
    </xf>
    <xf numFmtId="0" fontId="1" fillId="8" borderId="2" xfId="0" applyFont="1" applyFill="1" applyBorder="1" applyAlignment="1">
      <alignment vertical="center"/>
    </xf>
    <xf numFmtId="0" fontId="1" fillId="8" borderId="3" xfId="0" applyFont="1" applyFill="1" applyBorder="1" applyAlignment="1">
      <alignment vertical="center"/>
    </xf>
    <xf numFmtId="0" fontId="1" fillId="8" borderId="4" xfId="0" applyFont="1" applyFill="1" applyBorder="1" applyAlignment="1">
      <alignment vertical="center"/>
    </xf>
    <xf numFmtId="0" fontId="5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1" fillId="8" borderId="5" xfId="0" applyFont="1" applyFill="1" applyBorder="1" applyAlignment="1">
      <alignment vertical="center"/>
    </xf>
    <xf numFmtId="0" fontId="1" fillId="8" borderId="6" xfId="0" applyFont="1" applyFill="1" applyBorder="1" applyAlignment="1">
      <alignment vertical="center"/>
    </xf>
    <xf numFmtId="0" fontId="1" fillId="8" borderId="7" xfId="0" applyFont="1" applyFill="1" applyBorder="1" applyAlignment="1">
      <alignment vertical="center"/>
    </xf>
    <xf numFmtId="0" fontId="1" fillId="8" borderId="8" xfId="0" applyFont="1" applyFill="1" applyBorder="1" applyAlignment="1">
      <alignment vertical="center"/>
    </xf>
    <xf numFmtId="0" fontId="37" fillId="0" borderId="0" xfId="0" applyFont="1" applyAlignment="1">
      <alignment horizontal="right"/>
    </xf>
    <xf numFmtId="0" fontId="38" fillId="0" borderId="12" xfId="0" applyFont="1" applyBorder="1" applyAlignment="1">
      <alignment horizontal="center"/>
    </xf>
    <xf numFmtId="0" fontId="38" fillId="0" borderId="12" xfId="0" applyFont="1" applyBorder="1"/>
    <xf numFmtId="0" fontId="39" fillId="0" borderId="0" xfId="0" applyFont="1" applyAlignment="1"/>
    <xf numFmtId="0" fontId="38" fillId="0" borderId="16" xfId="0" applyFont="1" applyBorder="1"/>
    <xf numFmtId="0" fontId="37" fillId="0" borderId="0" xfId="0" applyFont="1" applyAlignment="1">
      <alignment horizontal="center"/>
    </xf>
    <xf numFmtId="0" fontId="38" fillId="0" borderId="0" xfId="0" applyFont="1"/>
    <xf numFmtId="9" fontId="45" fillId="0" borderId="15" xfId="0" applyNumberFormat="1" applyFont="1" applyBorder="1" applyAlignment="1">
      <alignment horizontal="center"/>
    </xf>
    <xf numFmtId="9" fontId="46" fillId="0" borderId="16" xfId="0" applyNumberFormat="1" applyFont="1" applyBorder="1" applyAlignment="1">
      <alignment horizontal="center"/>
    </xf>
    <xf numFmtId="9" fontId="46" fillId="0" borderId="13" xfId="0" applyNumberFormat="1" applyFont="1" applyBorder="1" applyAlignment="1">
      <alignment horizontal="center"/>
    </xf>
    <xf numFmtId="9" fontId="47" fillId="0" borderId="0" xfId="0" applyNumberFormat="1" applyFont="1" applyAlignment="1">
      <alignment horizontal="center"/>
    </xf>
    <xf numFmtId="0" fontId="48" fillId="0" borderId="0" xfId="0" applyFont="1"/>
    <xf numFmtId="9" fontId="45" fillId="3" borderId="0" xfId="0" applyNumberFormat="1" applyFont="1" applyFill="1" applyAlignment="1">
      <alignment horizontal="center"/>
    </xf>
    <xf numFmtId="9" fontId="45" fillId="0" borderId="0" xfId="0" applyNumberFormat="1" applyFont="1" applyAlignment="1">
      <alignment horizontal="center"/>
    </xf>
    <xf numFmtId="0" fontId="48" fillId="0" borderId="0" xfId="0" applyFont="1" applyAlignment="1">
      <alignment horizontal="center" vertical="center"/>
    </xf>
    <xf numFmtId="9" fontId="45" fillId="0" borderId="18" xfId="0" applyNumberFormat="1" applyFont="1" applyBorder="1" applyAlignment="1">
      <alignment horizontal="center"/>
    </xf>
    <xf numFmtId="9" fontId="49" fillId="0" borderId="18" xfId="0" applyNumberFormat="1" applyFont="1" applyBorder="1" applyAlignment="1">
      <alignment horizontal="center"/>
    </xf>
    <xf numFmtId="9" fontId="45" fillId="0" borderId="16" xfId="0" applyNumberFormat="1" applyFont="1" applyBorder="1" applyAlignment="1">
      <alignment horizontal="center"/>
    </xf>
    <xf numFmtId="9" fontId="45" fillId="0" borderId="13" xfId="0" applyNumberFormat="1" applyFont="1" applyBorder="1" applyAlignment="1">
      <alignment horizontal="center"/>
    </xf>
    <xf numFmtId="9" fontId="45" fillId="0" borderId="19" xfId="0" applyNumberFormat="1" applyFont="1" applyBorder="1" applyAlignment="1">
      <alignment horizontal="center"/>
    </xf>
    <xf numFmtId="9" fontId="45" fillId="0" borderId="20" xfId="0" applyNumberFormat="1" applyFont="1" applyBorder="1" applyAlignment="1">
      <alignment horizontal="center"/>
    </xf>
    <xf numFmtId="9" fontId="45" fillId="0" borderId="21" xfId="0" applyNumberFormat="1" applyFont="1" applyBorder="1" applyAlignment="1">
      <alignment horizontal="center"/>
    </xf>
    <xf numFmtId="9" fontId="45" fillId="0" borderId="12" xfId="0" applyNumberFormat="1" applyFont="1" applyBorder="1" applyAlignment="1">
      <alignment horizontal="center"/>
    </xf>
    <xf numFmtId="9" fontId="45" fillId="10" borderId="0" xfId="0" applyNumberFormat="1" applyFont="1" applyFill="1" applyAlignment="1">
      <alignment horizontal="center"/>
    </xf>
    <xf numFmtId="9" fontId="45" fillId="11" borderId="0" xfId="0" applyNumberFormat="1" applyFont="1" applyFill="1" applyAlignment="1">
      <alignment horizontal="center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30" fillId="7" borderId="25" xfId="0" applyFont="1" applyFill="1" applyBorder="1" applyAlignment="1"/>
    <xf numFmtId="0" fontId="23" fillId="7" borderId="25" xfId="0" applyFont="1" applyFill="1" applyBorder="1" applyAlignment="1"/>
    <xf numFmtId="0" fontId="38" fillId="0" borderId="26" xfId="0" applyFont="1" applyBorder="1" applyAlignment="1">
      <alignment horizontal="left"/>
    </xf>
    <xf numFmtId="0" fontId="23" fillId="10" borderId="25" xfId="0" applyFont="1" applyFill="1" applyBorder="1" applyAlignment="1"/>
    <xf numFmtId="0" fontId="30" fillId="10" borderId="25" xfId="0" applyFont="1" applyFill="1" applyBorder="1" applyAlignment="1"/>
    <xf numFmtId="0" fontId="41" fillId="14" borderId="25" xfId="0" applyFont="1" applyFill="1" applyBorder="1" applyAlignment="1">
      <alignment horizontal="center" vertical="top"/>
    </xf>
    <xf numFmtId="0" fontId="37" fillId="0" borderId="18" xfId="0" applyFont="1" applyBorder="1" applyAlignment="1">
      <alignment horizontal="center" vertical="top"/>
    </xf>
    <xf numFmtId="0" fontId="40" fillId="12" borderId="30" xfId="0" applyFont="1" applyFill="1" applyBorder="1" applyAlignment="1">
      <alignment horizontal="center"/>
    </xf>
    <xf numFmtId="0" fontId="42" fillId="12" borderId="30" xfId="0" applyFont="1" applyFill="1" applyBorder="1" applyAlignment="1">
      <alignment horizontal="center"/>
    </xf>
    <xf numFmtId="0" fontId="35" fillId="0" borderId="25" xfId="0" applyFont="1" applyBorder="1" applyAlignment="1">
      <alignment horizontal="center"/>
    </xf>
    <xf numFmtId="0" fontId="35" fillId="0" borderId="25" xfId="0" applyFont="1" applyBorder="1" applyAlignment="1">
      <alignment horizontal="center" vertical="center"/>
    </xf>
    <xf numFmtId="0" fontId="35" fillId="15" borderId="25" xfId="0" applyFont="1" applyFill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41" fillId="15" borderId="13" xfId="0" applyFont="1" applyFill="1" applyBorder="1" applyAlignment="1">
      <alignment horizontal="center"/>
    </xf>
    <xf numFmtId="0" fontId="41" fillId="15" borderId="25" xfId="0" applyFont="1" applyFill="1" applyBorder="1" applyAlignment="1">
      <alignment horizontal="center"/>
    </xf>
    <xf numFmtId="0" fontId="42" fillId="6" borderId="25" xfId="0" applyFont="1" applyFill="1" applyBorder="1" applyAlignment="1">
      <alignment horizontal="center" vertical="top"/>
    </xf>
    <xf numFmtId="0" fontId="30" fillId="9" borderId="25" xfId="0" applyFont="1" applyFill="1" applyBorder="1" applyAlignment="1">
      <alignment horizontal="center"/>
    </xf>
    <xf numFmtId="0" fontId="23" fillId="9" borderId="25" xfId="0" applyFont="1" applyFill="1" applyBorder="1" applyAlignment="1">
      <alignment horizontal="center"/>
    </xf>
    <xf numFmtId="0" fontId="35" fillId="5" borderId="25" xfId="0" applyFont="1" applyFill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25" xfId="0" applyFont="1" applyBorder="1" applyAlignment="1">
      <alignment horizontal="center" vertical="center"/>
    </xf>
    <xf numFmtId="0" fontId="35" fillId="13" borderId="25" xfId="0" applyFont="1" applyFill="1" applyBorder="1" applyAlignment="1">
      <alignment horizontal="center"/>
    </xf>
    <xf numFmtId="0" fontId="9" fillId="0" borderId="25" xfId="0" applyFont="1" applyBorder="1" applyAlignment="1">
      <alignment horizontal="left"/>
    </xf>
    <xf numFmtId="0" fontId="23" fillId="10" borderId="25" xfId="0" applyFont="1" applyFill="1" applyBorder="1" applyAlignment="1">
      <alignment horizontal="left"/>
    </xf>
    <xf numFmtId="0" fontId="27" fillId="10" borderId="25" xfId="0" applyFont="1" applyFill="1" applyBorder="1" applyAlignment="1">
      <alignment horizontal="left"/>
    </xf>
    <xf numFmtId="164" fontId="27" fillId="10" borderId="25" xfId="0" applyNumberFormat="1" applyFont="1" applyFill="1" applyBorder="1" applyAlignment="1">
      <alignment horizontal="left"/>
    </xf>
    <xf numFmtId="0" fontId="33" fillId="13" borderId="25" xfId="1" applyFill="1" applyBorder="1" applyAlignment="1">
      <alignment horizontal="right" vertical="center"/>
    </xf>
    <xf numFmtId="0" fontId="3" fillId="0" borderId="0" xfId="0" applyFont="1" applyAlignment="1">
      <alignment vertical="top" wrapText="1"/>
    </xf>
    <xf numFmtId="0" fontId="0" fillId="0" borderId="0" xfId="0" applyFont="1" applyAlignment="1"/>
    <xf numFmtId="0" fontId="9" fillId="0" borderId="9" xfId="0" applyFont="1" applyBorder="1" applyAlignment="1"/>
    <xf numFmtId="0" fontId="12" fillId="0" borderId="10" xfId="0" applyFont="1" applyBorder="1"/>
    <xf numFmtId="0" fontId="9" fillId="0" borderId="9" xfId="0" applyFont="1" applyBorder="1"/>
    <xf numFmtId="0" fontId="11" fillId="0" borderId="7" xfId="0" applyFont="1" applyBorder="1" applyAlignment="1">
      <alignment horizontal="right"/>
    </xf>
    <xf numFmtId="0" fontId="12" fillId="0" borderId="7" xfId="0" applyFont="1" applyBorder="1"/>
    <xf numFmtId="0" fontId="23" fillId="4" borderId="25" xfId="0" applyFont="1" applyFill="1" applyBorder="1" applyAlignment="1">
      <alignment horizontal="center" vertical="top"/>
    </xf>
    <xf numFmtId="0" fontId="23" fillId="0" borderId="14" xfId="0" applyFont="1" applyBorder="1" applyAlignment="1">
      <alignment horizontal="center"/>
    </xf>
    <xf numFmtId="0" fontId="36" fillId="0" borderId="14" xfId="0" applyFont="1" applyBorder="1"/>
    <xf numFmtId="0" fontId="36" fillId="0" borderId="15" xfId="0" applyFont="1" applyBorder="1"/>
    <xf numFmtId="0" fontId="36" fillId="11" borderId="0" xfId="0" applyFont="1" applyFill="1" applyBorder="1" applyAlignment="1">
      <alignment horizontal="center" wrapText="1"/>
    </xf>
    <xf numFmtId="0" fontId="36" fillId="11" borderId="24" xfId="0" applyFont="1" applyFill="1" applyBorder="1" applyAlignment="1">
      <alignment horizontal="center" wrapText="1"/>
    </xf>
    <xf numFmtId="0" fontId="42" fillId="4" borderId="27" xfId="0" applyFont="1" applyFill="1" applyBorder="1" applyAlignment="1">
      <alignment horizontal="center" vertical="top"/>
    </xf>
    <xf numFmtId="0" fontId="42" fillId="4" borderId="28" xfId="0" applyFont="1" applyFill="1" applyBorder="1" applyAlignment="1">
      <alignment horizontal="center" vertical="top"/>
    </xf>
    <xf numFmtId="0" fontId="42" fillId="4" borderId="29" xfId="0" applyFont="1" applyFill="1" applyBorder="1" applyAlignment="1">
      <alignment horizontal="center" vertical="top"/>
    </xf>
    <xf numFmtId="0" fontId="42" fillId="12" borderId="25" xfId="0" applyFont="1" applyFill="1" applyBorder="1" applyAlignment="1">
      <alignment horizontal="center" vertical="top"/>
    </xf>
    <xf numFmtId="0" fontId="43" fillId="0" borderId="14" xfId="0" applyFont="1" applyBorder="1" applyAlignment="1">
      <alignment horizontal="center"/>
    </xf>
    <xf numFmtId="0" fontId="44" fillId="0" borderId="14" xfId="0" applyFont="1" applyBorder="1"/>
    <xf numFmtId="0" fontId="44" fillId="0" borderId="15" xfId="0" applyFont="1" applyBorder="1"/>
    <xf numFmtId="0" fontId="38" fillId="0" borderId="14" xfId="0" applyFont="1" applyBorder="1" applyAlignment="1">
      <alignment horizontal="center"/>
    </xf>
    <xf numFmtId="0" fontId="41" fillId="0" borderId="14" xfId="0" applyFont="1" applyBorder="1"/>
    <xf numFmtId="0" fontId="41" fillId="0" borderId="15" xfId="0" applyFont="1" applyBorder="1"/>
    <xf numFmtId="0" fontId="19" fillId="0" borderId="14" xfId="0" applyFont="1" applyBorder="1" applyAlignment="1">
      <alignment horizontal="center"/>
    </xf>
    <xf numFmtId="0" fontId="12" fillId="0" borderId="14" xfId="0" applyFont="1" applyBorder="1"/>
    <xf numFmtId="0" fontId="12" fillId="0" borderId="15" xfId="0" applyFont="1" applyBorder="1"/>
    <xf numFmtId="0" fontId="20" fillId="0" borderId="14" xfId="0" applyFont="1" applyBorder="1" applyAlignment="1">
      <alignment horizontal="center"/>
    </xf>
    <xf numFmtId="0" fontId="23" fillId="7" borderId="25" xfId="0" applyFont="1" applyFill="1" applyBorder="1" applyAlignment="1">
      <alignment horizontal="center" vertical="top"/>
    </xf>
    <xf numFmtId="0" fontId="23" fillId="7" borderId="27" xfId="0" applyFont="1" applyFill="1" applyBorder="1" applyAlignment="1">
      <alignment horizontal="center" vertical="top"/>
    </xf>
    <xf numFmtId="0" fontId="23" fillId="7" borderId="28" xfId="0" applyFont="1" applyFill="1" applyBorder="1" applyAlignment="1">
      <alignment horizontal="center" vertical="top"/>
    </xf>
    <xf numFmtId="0" fontId="23" fillId="7" borderId="29" xfId="0" applyFont="1" applyFill="1" applyBorder="1" applyAlignment="1">
      <alignment horizontal="center" vertical="top"/>
    </xf>
    <xf numFmtId="0" fontId="23" fillId="10" borderId="25" xfId="0" applyFont="1" applyFill="1" applyBorder="1" applyAlignment="1">
      <alignment horizontal="center" vertical="top"/>
    </xf>
    <xf numFmtId="0" fontId="23" fillId="10" borderId="27" xfId="0" applyFont="1" applyFill="1" applyBorder="1" applyAlignment="1">
      <alignment horizontal="center" vertical="top"/>
    </xf>
    <xf numFmtId="0" fontId="23" fillId="10" borderId="28" xfId="0" applyFont="1" applyFill="1" applyBorder="1" applyAlignment="1">
      <alignment horizontal="center" vertical="top"/>
    </xf>
    <xf numFmtId="0" fontId="23" fillId="10" borderId="29" xfId="0" applyFont="1" applyFill="1" applyBorder="1" applyAlignment="1">
      <alignment horizontal="center" vertical="top"/>
    </xf>
    <xf numFmtId="0" fontId="23" fillId="9" borderId="25" xfId="0" applyFont="1" applyFill="1" applyBorder="1" applyAlignment="1">
      <alignment horizontal="center" vertical="top"/>
    </xf>
  </cellXfs>
  <cellStyles count="2">
    <cellStyle name="Köprü" xfId="1" builtinId="8"/>
    <cellStyle name="Normal" xfId="0" builtinId="0"/>
  </cellStyles>
  <dxfs count="84">
    <dxf>
      <fill>
        <patternFill patternType="solid">
          <fgColor rgb="FFFBBC04"/>
          <bgColor rgb="FFFBBC04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ont>
        <color theme="5"/>
      </font>
      <fill>
        <patternFill patternType="solid">
          <fgColor rgb="FFF4C7C3"/>
          <bgColor rgb="FFF4C7C3"/>
        </patternFill>
      </fill>
    </dxf>
    <dxf>
      <font>
        <color theme="6"/>
      </font>
      <fill>
        <patternFill patternType="solid">
          <fgColor rgb="FFFCE8B2"/>
          <bgColor rgb="FFFCE8B2"/>
        </patternFill>
      </fill>
    </dxf>
    <dxf>
      <font>
        <color theme="7"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FBBC04"/>
          <bgColor rgb="FFFBBC04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ont>
        <color theme="5"/>
      </font>
      <fill>
        <patternFill patternType="solid">
          <fgColor rgb="FFF4C7C3"/>
          <bgColor rgb="FFF4C7C3"/>
        </patternFill>
      </fill>
    </dxf>
    <dxf>
      <font>
        <color theme="6"/>
      </font>
      <fill>
        <patternFill patternType="solid">
          <fgColor rgb="FFFCE8B2"/>
          <bgColor rgb="FFFCE8B2"/>
        </patternFill>
      </fill>
    </dxf>
    <dxf>
      <font>
        <color theme="7"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FBBC04"/>
          <bgColor rgb="FFFBBC04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ont>
        <color theme="5"/>
      </font>
      <fill>
        <patternFill patternType="solid">
          <fgColor rgb="FFF4C7C3"/>
          <bgColor rgb="FFF4C7C3"/>
        </patternFill>
      </fill>
    </dxf>
    <dxf>
      <font>
        <color theme="6"/>
      </font>
      <fill>
        <patternFill patternType="solid">
          <fgColor rgb="FFFCE8B2"/>
          <bgColor rgb="FFFCE8B2"/>
        </patternFill>
      </fill>
    </dxf>
    <dxf>
      <font>
        <color theme="7"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FBBC04"/>
          <bgColor rgb="FFFBBC04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ont>
        <color theme="5"/>
      </font>
      <fill>
        <patternFill patternType="solid">
          <fgColor rgb="FFF4C7C3"/>
          <bgColor rgb="FFF4C7C3"/>
        </patternFill>
      </fill>
    </dxf>
    <dxf>
      <font>
        <color theme="6"/>
      </font>
      <fill>
        <patternFill patternType="solid">
          <fgColor rgb="FFFCE8B2"/>
          <bgColor rgb="FFFCE8B2"/>
        </patternFill>
      </fill>
    </dxf>
    <dxf>
      <font>
        <color theme="7"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FBBC04"/>
          <bgColor rgb="FFFBBC04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ont>
        <color theme="5"/>
      </font>
      <fill>
        <patternFill patternType="solid">
          <fgColor rgb="FFF4C7C3"/>
          <bgColor rgb="FFF4C7C3"/>
        </patternFill>
      </fill>
    </dxf>
    <dxf>
      <font>
        <color theme="6"/>
      </font>
      <fill>
        <patternFill patternType="solid">
          <fgColor rgb="FFFCE8B2"/>
          <bgColor rgb="FFFCE8B2"/>
        </patternFill>
      </fill>
    </dxf>
    <dxf>
      <font>
        <color theme="7"/>
      </font>
      <fill>
        <patternFill patternType="solid">
          <fgColor rgb="FFB7E1CD"/>
          <bgColor rgb="FFB7E1CD"/>
        </patternFill>
      </fill>
    </dxf>
    <dxf>
      <font>
        <b/>
        <color rgb="FFC53929"/>
      </font>
      <fill>
        <patternFill patternType="none"/>
      </fill>
    </dxf>
    <dxf>
      <font>
        <color theme="7"/>
      </font>
      <fill>
        <patternFill patternType="solid">
          <fgColor rgb="FFD9EAD3"/>
          <bgColor rgb="FFD9EAD3"/>
        </patternFill>
      </fill>
    </dxf>
    <dxf>
      <font>
        <color theme="6"/>
      </font>
      <fill>
        <patternFill patternType="solid">
          <fgColor rgb="FFFFF2CC"/>
          <bgColor rgb="FFFFF2CC"/>
        </patternFill>
      </fill>
    </dxf>
    <dxf>
      <font>
        <color rgb="FFEA4335"/>
      </font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71374</xdr:rowOff>
    </xdr:from>
    <xdr:to>
      <xdr:col>3</xdr:col>
      <xdr:colOff>361950</xdr:colOff>
      <xdr:row>1</xdr:row>
      <xdr:rowOff>240748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71399"/>
          <a:ext cx="714375" cy="1693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224118</xdr:rowOff>
    </xdr:from>
    <xdr:to>
      <xdr:col>0</xdr:col>
      <xdr:colOff>983316</xdr:colOff>
      <xdr:row>0</xdr:row>
      <xdr:rowOff>393492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18"/>
          <a:ext cx="714375" cy="1693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200025</xdr:rowOff>
    </xdr:from>
    <xdr:to>
      <xdr:col>0</xdr:col>
      <xdr:colOff>1247775</xdr:colOff>
      <xdr:row>0</xdr:row>
      <xdr:rowOff>369399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00025"/>
          <a:ext cx="714375" cy="1693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1019175</xdr:colOff>
      <xdr:row>0</xdr:row>
      <xdr:rowOff>287206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95250"/>
          <a:ext cx="809625" cy="1919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0</xdr:col>
      <xdr:colOff>971550</xdr:colOff>
      <xdr:row>0</xdr:row>
      <xdr:rowOff>296731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04775"/>
          <a:ext cx="809625" cy="1919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0</xdr:col>
      <xdr:colOff>981075</xdr:colOff>
      <xdr:row>0</xdr:row>
      <xdr:rowOff>277681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85725"/>
          <a:ext cx="809625" cy="191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eamflect.com/blog/performance-management/okr-templates-in-exce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4A853"/>
    <outlinePr summaryBelow="0" summaryRight="0"/>
  </sheetPr>
  <dimension ref="A1:AA1001"/>
  <sheetViews>
    <sheetView showGridLines="0" workbookViewId="0">
      <selection activeCell="D17" sqref="D17"/>
    </sheetView>
  </sheetViews>
  <sheetFormatPr defaultColWidth="14.42578125" defaultRowHeight="15.75" customHeight="1"/>
  <cols>
    <col min="1" max="3" width="3.140625" customWidth="1"/>
    <col min="10" max="10" width="5.42578125" customWidth="1"/>
  </cols>
  <sheetData>
    <row r="1" spans="1:27" s="71" customFormat="1" ht="15.75" customHeight="1">
      <c r="A1" s="150" t="s">
        <v>41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27" ht="38.25" customHeight="1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8.5" customHeight="1">
      <c r="A3" s="1"/>
      <c r="B3" s="2" t="str">
        <f>UPPER(Settings!B8)</f>
        <v>CHANGE COMPANY NAME IN SETTING TAB</v>
      </c>
      <c r="C3" s="1"/>
      <c r="D3" s="1"/>
      <c r="E3" s="1"/>
      <c r="F3" s="1"/>
      <c r="G3" s="1"/>
      <c r="H3" s="1"/>
      <c r="I3" s="1"/>
      <c r="J3" s="1"/>
      <c r="K3" s="151"/>
      <c r="L3" s="152"/>
      <c r="M3" s="152"/>
      <c r="N3" s="152"/>
      <c r="O3" s="152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">
      <c r="A4" s="1"/>
      <c r="B4" s="1"/>
      <c r="C4" s="1"/>
      <c r="D4" s="1"/>
      <c r="E4" s="1"/>
      <c r="F4" s="1"/>
      <c r="G4" s="1"/>
      <c r="H4" s="1"/>
      <c r="I4" s="1"/>
      <c r="J4" s="1"/>
      <c r="K4" s="152"/>
      <c r="L4" s="152"/>
      <c r="M4" s="152"/>
      <c r="N4" s="152"/>
      <c r="O4" s="152"/>
      <c r="P4" s="3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 customHeight="1">
      <c r="A5" s="1"/>
      <c r="B5" s="1"/>
      <c r="C5" s="86"/>
      <c r="D5" s="87"/>
      <c r="E5" s="87"/>
      <c r="F5" s="87"/>
      <c r="G5" s="87"/>
      <c r="H5" s="87"/>
      <c r="I5" s="88"/>
      <c r="J5" s="1"/>
      <c r="K5" s="152"/>
      <c r="L5" s="152"/>
      <c r="M5" s="152"/>
      <c r="N5" s="152"/>
      <c r="O5" s="152"/>
      <c r="P5" s="3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>
      <c r="A6" s="1"/>
      <c r="B6" s="1"/>
      <c r="C6" s="89"/>
      <c r="D6" s="90" t="s">
        <v>0</v>
      </c>
      <c r="E6" s="91"/>
      <c r="F6" s="91"/>
      <c r="G6" s="91"/>
      <c r="H6" s="91"/>
      <c r="I6" s="92"/>
      <c r="J6" s="1"/>
      <c r="K6" s="152"/>
      <c r="L6" s="152"/>
      <c r="M6" s="152"/>
      <c r="N6" s="152"/>
      <c r="O6" s="152"/>
      <c r="P6" s="3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" customHeight="1">
      <c r="A7" s="1"/>
      <c r="B7" s="1"/>
      <c r="C7" s="89"/>
      <c r="D7" s="91" t="s">
        <v>1</v>
      </c>
      <c r="E7" s="91"/>
      <c r="F7" s="91"/>
      <c r="G7" s="91"/>
      <c r="H7" s="91"/>
      <c r="I7" s="92"/>
      <c r="J7" s="1"/>
      <c r="K7" s="152"/>
      <c r="L7" s="152"/>
      <c r="M7" s="152"/>
      <c r="N7" s="152"/>
      <c r="O7" s="152"/>
      <c r="P7" s="3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" customHeight="1">
      <c r="A8" s="1"/>
      <c r="B8" s="1"/>
      <c r="C8" s="89"/>
      <c r="D8" s="91" t="s">
        <v>2</v>
      </c>
      <c r="E8" s="91"/>
      <c r="F8" s="91"/>
      <c r="G8" s="91"/>
      <c r="H8" s="91"/>
      <c r="I8" s="92"/>
      <c r="J8" s="1"/>
      <c r="K8" s="152"/>
      <c r="L8" s="152"/>
      <c r="M8" s="152"/>
      <c r="N8" s="152"/>
      <c r="O8" s="152"/>
      <c r="P8" s="3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" customHeight="1">
      <c r="A9" s="1"/>
      <c r="B9" s="1"/>
      <c r="C9" s="89"/>
      <c r="D9" s="91" t="s">
        <v>3</v>
      </c>
      <c r="E9" s="91"/>
      <c r="F9" s="91"/>
      <c r="G9" s="91"/>
      <c r="H9" s="91"/>
      <c r="I9" s="92"/>
      <c r="J9" s="1"/>
      <c r="K9" s="152"/>
      <c r="L9" s="152"/>
      <c r="M9" s="152"/>
      <c r="N9" s="152"/>
      <c r="O9" s="152"/>
      <c r="P9" s="3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" customHeight="1">
      <c r="A10" s="1"/>
      <c r="B10" s="1"/>
      <c r="C10" s="93"/>
      <c r="D10" s="94"/>
      <c r="E10" s="94"/>
      <c r="F10" s="94"/>
      <c r="G10" s="94"/>
      <c r="H10" s="94"/>
      <c r="I10" s="95"/>
      <c r="J10" s="1"/>
      <c r="K10" s="4"/>
      <c r="L10" s="5"/>
      <c r="M10" s="5"/>
      <c r="N10" s="5"/>
      <c r="O10" s="5"/>
      <c r="P10" s="3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>
      <c r="A11" s="1"/>
      <c r="B11" s="1"/>
      <c r="C11" s="1"/>
      <c r="D11" s="1"/>
      <c r="E11" s="1"/>
      <c r="F11" s="1"/>
      <c r="G11" s="1"/>
      <c r="H11" s="1"/>
      <c r="I11" s="1"/>
      <c r="J11" s="1"/>
      <c r="K11" s="5"/>
      <c r="L11" s="5"/>
      <c r="M11" s="5"/>
      <c r="N11" s="5"/>
      <c r="O11" s="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3.25">
      <c r="A12" s="6"/>
      <c r="B12" s="7" t="s">
        <v>4</v>
      </c>
      <c r="C12" s="8"/>
      <c r="D12" s="8"/>
      <c r="E12" s="8"/>
      <c r="F12" s="9"/>
      <c r="G12" s="9"/>
      <c r="H12" s="156"/>
      <c r="I12" s="157"/>
      <c r="J12" s="9"/>
      <c r="K12" s="3"/>
      <c r="L12" s="3"/>
      <c r="M12" s="3"/>
      <c r="N12" s="3"/>
      <c r="O12" s="3"/>
      <c r="P12" s="3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">
      <c r="A13" s="6"/>
      <c r="B13" s="10"/>
      <c r="C13" s="6"/>
      <c r="D13" s="11" t="str">
        <f ca="1">"Days Completed — " &amp; MAX(0, TODAY() - Settings!B14) &amp; "/" &amp; (Settings!B17 - Settings!B14) &amp; " — " &amp; TEXT(MAX(0, TODAY() - Settings!B14) / (Settings!B17 - Settings!B14), "#0.0%")</f>
        <v>Days Completed — 1050/180 — 583.3%</v>
      </c>
      <c r="E13" s="6"/>
      <c r="F13" s="1"/>
      <c r="G13" s="1"/>
      <c r="H13" s="1"/>
      <c r="I13" s="1"/>
      <c r="J13" s="1"/>
      <c r="K13" s="3"/>
      <c r="L13" s="3"/>
      <c r="M13" s="3"/>
      <c r="N13" s="3"/>
      <c r="O13" s="3"/>
      <c r="P13" s="3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">
      <c r="A14" s="6"/>
      <c r="B14" s="10"/>
      <c r="C14" s="6"/>
      <c r="D14" s="153" t="str">
        <f ca="1">IFERROR(__xludf.DUMMYFUNCTION("sparkline(max(0, (today() - Settings!B14) / (Settings!B17 - Settings!B14)), {""charttype"", ""bar""; ""max"", 1; ""color1"", ""#34a853""; ""color2"", ""red""})"),"")</f>
        <v/>
      </c>
      <c r="E14" s="154"/>
      <c r="F14" s="1"/>
      <c r="G14" s="1"/>
      <c r="H14" s="1"/>
      <c r="I14" s="1"/>
      <c r="J14" s="1"/>
      <c r="K14" s="3"/>
      <c r="L14" s="3"/>
      <c r="M14" s="3"/>
      <c r="N14" s="3"/>
      <c r="O14" s="3"/>
      <c r="P14" s="3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7.5" customHeight="1">
      <c r="A15" s="6"/>
      <c r="B15" s="6"/>
      <c r="C15" s="6"/>
      <c r="D15" s="6"/>
      <c r="E15" s="6"/>
      <c r="F15" s="1"/>
      <c r="G15" s="1"/>
      <c r="H15" s="1"/>
      <c r="I15" s="1"/>
      <c r="J15" s="1"/>
      <c r="K15" s="3"/>
      <c r="L15" s="3"/>
      <c r="M15" s="3"/>
      <c r="N15" s="3"/>
      <c r="O15" s="3"/>
      <c r="P15" s="3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">
      <c r="A16" s="6"/>
      <c r="B16" s="6"/>
      <c r="C16" s="6"/>
      <c r="D16" s="12" t="s">
        <v>5</v>
      </c>
      <c r="E16" s="6"/>
      <c r="F16" s="1"/>
      <c r="G16" s="1"/>
      <c r="H16" s="13"/>
      <c r="I16" s="1"/>
      <c r="J16" s="1"/>
      <c r="K16" s="3"/>
      <c r="L16" s="3"/>
      <c r="M16" s="3"/>
      <c r="N16" s="3"/>
      <c r="O16" s="3"/>
      <c r="P16" s="3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3.25">
      <c r="A17" s="6"/>
      <c r="B17" s="6"/>
      <c r="C17" s="6"/>
      <c r="D17" s="85" t="str">
        <f>IFERROR(AVERAGE(D20:D24), "None")</f>
        <v>None</v>
      </c>
      <c r="E17" s="6"/>
      <c r="F17" s="1"/>
      <c r="G17" s="1"/>
      <c r="H17" s="13"/>
      <c r="I17" s="1"/>
      <c r="J17" s="1"/>
      <c r="K17" s="3"/>
      <c r="L17" s="3"/>
      <c r="M17" s="3"/>
      <c r="N17" s="3"/>
      <c r="O17" s="3"/>
      <c r="P17" s="3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7.5" customHeight="1">
      <c r="A18" s="6"/>
      <c r="B18" s="6"/>
      <c r="C18" s="6"/>
      <c r="D18" s="6"/>
      <c r="E18" s="6"/>
      <c r="F18" s="1"/>
      <c r="G18" s="1"/>
      <c r="H18" s="13"/>
      <c r="I18" s="1"/>
      <c r="J18" s="1"/>
      <c r="K18" s="14"/>
      <c r="L18" s="14"/>
      <c r="M18" s="14"/>
      <c r="N18" s="14"/>
      <c r="O18" s="14"/>
      <c r="P18" s="14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">
      <c r="A19" s="6"/>
      <c r="B19" s="6"/>
      <c r="C19" s="6"/>
      <c r="D19" s="82" t="s">
        <v>6</v>
      </c>
      <c r="E19" s="83"/>
      <c r="F19" s="1"/>
      <c r="G19" s="1"/>
      <c r="H19" s="1"/>
      <c r="I19" s="1"/>
      <c r="J19" s="1"/>
      <c r="K19" s="15"/>
      <c r="L19" s="14"/>
      <c r="M19" s="14"/>
      <c r="N19" s="14"/>
      <c r="O19" s="14"/>
      <c r="P19" s="14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">
      <c r="A20" s="6"/>
      <c r="B20" s="6"/>
      <c r="C20" s="6"/>
      <c r="D20" s="84" t="str">
        <f>Company!R4</f>
        <v>None</v>
      </c>
      <c r="E20" s="82" t="str">
        <f>Company!B4</f>
        <v>Objective 1</v>
      </c>
      <c r="F20" s="1"/>
      <c r="G20" s="1"/>
      <c r="H20" s="1"/>
      <c r="I20" s="1"/>
      <c r="J20" s="1"/>
      <c r="K20" s="15"/>
      <c r="L20" s="14"/>
      <c r="M20" s="14"/>
      <c r="N20" s="14"/>
      <c r="O20" s="14"/>
      <c r="P20" s="14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">
      <c r="A21" s="6"/>
      <c r="B21" s="6"/>
      <c r="C21" s="6"/>
      <c r="D21" s="84" t="str">
        <f>Company!R11</f>
        <v>None</v>
      </c>
      <c r="E21" s="82" t="str">
        <f>Company!B11</f>
        <v>Objective 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">
      <c r="A22" s="6"/>
      <c r="B22" s="6"/>
      <c r="C22" s="6"/>
      <c r="D22" s="84" t="str">
        <f>Company!R18</f>
        <v>None</v>
      </c>
      <c r="E22" s="82" t="str">
        <f>Company!B18</f>
        <v>Objective 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">
      <c r="A23" s="6"/>
      <c r="B23" s="6"/>
      <c r="C23" s="6"/>
      <c r="D23" s="84" t="str">
        <f>Company!R25</f>
        <v>None</v>
      </c>
      <c r="E23" s="82" t="str">
        <f>Company!B25</f>
        <v>Objective 4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">
      <c r="A24" s="6"/>
      <c r="B24" s="6"/>
      <c r="C24" s="6"/>
      <c r="D24" s="84" t="str">
        <f>Company!R32</f>
        <v>None</v>
      </c>
      <c r="E24" s="82" t="str">
        <f>Company!B32</f>
        <v>Objective 5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3.25" customHeight="1">
      <c r="A25" s="6"/>
      <c r="B25" s="6"/>
      <c r="C25" s="6"/>
      <c r="D25" s="6"/>
      <c r="E25" s="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3.25">
      <c r="A26" s="6"/>
      <c r="B26" s="7" t="s">
        <v>7</v>
      </c>
      <c r="C26" s="8"/>
      <c r="D26" s="8"/>
      <c r="E26" s="8"/>
      <c r="F26" s="9"/>
      <c r="G26" s="9"/>
      <c r="H26" s="156" t="str">
        <f>UPPER(Settings!B22)</f>
        <v>Q1 2021</v>
      </c>
      <c r="I26" s="157"/>
      <c r="J26" s="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">
      <c r="A27" s="6"/>
      <c r="B27" s="6"/>
      <c r="C27" s="10"/>
      <c r="D27" s="11" t="str">
        <f ca="1">"Days Remaining — " &amp; MAX(0, TODAY() - Settings!B25) &amp; "/" &amp; (Settings!B28 - Settings!B25) &amp; " — " &amp; TEXT(MAX(0, TODAY() - Settings!B25) / (Settings!B28 - Settings!B25), "#0.0%")</f>
        <v>Days Remaining — 1050/89 — 1179.8%</v>
      </c>
      <c r="E27" s="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">
      <c r="A28" s="6"/>
      <c r="B28" s="6"/>
      <c r="C28" s="10"/>
      <c r="D28" s="155" t="str">
        <f ca="1">IFERROR(__xludf.DUMMYFUNCTION("sparkline(max(0, (today() - Settings!B25) / (Settings!B28 - Settings!B25)), {""charttype"", ""bar""; ""max"", 1; ""color1"", ""#34a853""; ""color2"", ""red""})"),"")</f>
        <v/>
      </c>
      <c r="E28" s="15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">
      <c r="A29" s="6"/>
      <c r="B29" s="6"/>
      <c r="C29" s="10"/>
      <c r="D29" s="6"/>
      <c r="E29" s="6"/>
      <c r="F29" s="1"/>
      <c r="G29" s="1"/>
      <c r="H29" s="1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3.25">
      <c r="A30" s="6"/>
      <c r="B30" s="16"/>
      <c r="C30" s="17"/>
      <c r="D30" s="18" t="str">
        <f>'Team 1'!$B$2</f>
        <v>Marketing</v>
      </c>
      <c r="E30" s="16"/>
      <c r="F30" s="19"/>
      <c r="G30" s="19"/>
      <c r="H30" s="20"/>
      <c r="I30" s="19"/>
      <c r="J30" s="1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">
      <c r="A31" s="6"/>
      <c r="B31" s="6"/>
      <c r="C31" s="10"/>
      <c r="D31" s="12" t="str">
        <f>'Team 1'!$B$3</f>
        <v>A short description of what this team does</v>
      </c>
      <c r="E31" s="6"/>
      <c r="F31" s="1"/>
      <c r="G31" s="1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7.5" customHeight="1">
      <c r="A32" s="6"/>
      <c r="B32" s="6"/>
      <c r="C32" s="6"/>
      <c r="D32" s="12"/>
      <c r="E32" s="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">
      <c r="A33" s="6"/>
      <c r="B33" s="6"/>
      <c r="C33" s="6"/>
      <c r="D33" s="12" t="s">
        <v>8</v>
      </c>
      <c r="E33" s="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3.25">
      <c r="A34" s="6"/>
      <c r="B34" s="6"/>
      <c r="C34" s="6"/>
      <c r="D34" s="85" t="e">
        <f>'Team 1'!#REF!</f>
        <v>#REF!</v>
      </c>
      <c r="E34" s="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7.5" customHeight="1">
      <c r="A35" s="6"/>
      <c r="B35" s="6"/>
      <c r="C35" s="6"/>
      <c r="D35" s="6"/>
      <c r="E35" s="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">
      <c r="A36" s="6"/>
      <c r="B36" s="6"/>
      <c r="C36" s="6"/>
      <c r="D36" s="82" t="s">
        <v>6</v>
      </c>
      <c r="E36" s="8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">
      <c r="A37" s="6"/>
      <c r="B37" s="6"/>
      <c r="C37" s="6"/>
      <c r="D37" s="84" t="str">
        <f>'Team 1'!$R$5</f>
        <v>None</v>
      </c>
      <c r="E37" s="82" t="str">
        <f>'Team 1'!$B$5</f>
        <v>Objective 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">
      <c r="A38" s="6"/>
      <c r="B38" s="6"/>
      <c r="C38" s="6"/>
      <c r="D38" s="84" t="str">
        <f>'Team 1'!$R$12</f>
        <v>None</v>
      </c>
      <c r="E38" s="82" t="str">
        <f>'Team 1'!$B$12</f>
        <v>Objective 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">
      <c r="A39" s="6"/>
      <c r="B39" s="6"/>
      <c r="C39" s="6"/>
      <c r="D39" s="84" t="str">
        <f>'Team 1'!$R$19</f>
        <v>None</v>
      </c>
      <c r="E39" s="82" t="str">
        <f>'Team 1'!$B$19</f>
        <v>Objective 3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">
      <c r="A40" s="6"/>
      <c r="B40" s="6"/>
      <c r="C40" s="6"/>
      <c r="D40" s="84" t="str">
        <f>'Team 1'!$R$26</f>
        <v>None</v>
      </c>
      <c r="E40" s="82" t="str">
        <f>'Team 1'!$B$26</f>
        <v>Objective 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>
      <c r="A41" s="6"/>
      <c r="B41" s="6"/>
      <c r="C41" s="6"/>
      <c r="D41" s="84" t="str">
        <f>'Team 1'!$R$33</f>
        <v>None</v>
      </c>
      <c r="E41" s="82" t="str">
        <f>'Team 1'!$B$33</f>
        <v>Objective 5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23.25" customHeight="1">
      <c r="A42" s="6"/>
      <c r="B42" s="6"/>
      <c r="C42" s="6"/>
      <c r="D42" s="6"/>
      <c r="E42" s="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23.25">
      <c r="A43" s="6"/>
      <c r="B43" s="16"/>
      <c r="C43" s="17"/>
      <c r="D43" s="18" t="str">
        <f>'Team 2'!$B$2</f>
        <v>Sales</v>
      </c>
      <c r="E43" s="16"/>
      <c r="F43" s="19"/>
      <c r="G43" s="19"/>
      <c r="H43" s="20"/>
      <c r="I43" s="19"/>
      <c r="J43" s="1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>
      <c r="A44" s="6"/>
      <c r="B44" s="6"/>
      <c r="C44" s="10"/>
      <c r="D44" s="12" t="str">
        <f>'Team 2'!$B$3</f>
        <v>A short description of what this team does</v>
      </c>
      <c r="E44" s="6"/>
      <c r="F44" s="1"/>
      <c r="G44" s="1"/>
      <c r="H44" s="1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7.5" customHeight="1">
      <c r="A45" s="6"/>
      <c r="B45" s="6"/>
      <c r="C45" s="6"/>
      <c r="D45" s="12"/>
      <c r="E45" s="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>
      <c r="A46" s="6"/>
      <c r="B46" s="6"/>
      <c r="C46" s="6"/>
      <c r="D46" s="12" t="s">
        <v>8</v>
      </c>
      <c r="E46" s="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23.25">
      <c r="A47" s="6"/>
      <c r="B47" s="6"/>
      <c r="C47" s="6"/>
      <c r="D47" s="85" t="e">
        <f>'Team 2'!#REF!</f>
        <v>#REF!</v>
      </c>
      <c r="E47" s="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7.5" customHeight="1">
      <c r="A48" s="6"/>
      <c r="B48" s="6"/>
      <c r="C48" s="6"/>
      <c r="D48" s="6"/>
      <c r="E48" s="6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">
      <c r="A49" s="6"/>
      <c r="B49" s="6"/>
      <c r="C49" s="6"/>
      <c r="D49" s="82" t="s">
        <v>6</v>
      </c>
      <c r="E49" s="8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">
      <c r="A50" s="6"/>
      <c r="B50" s="6"/>
      <c r="C50" s="6"/>
      <c r="D50" s="84" t="str">
        <f>'Team 2'!$R$5</f>
        <v>None</v>
      </c>
      <c r="E50" s="82" t="str">
        <f>'Team 2'!$B$5</f>
        <v>Objective 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">
      <c r="A51" s="6"/>
      <c r="B51" s="6"/>
      <c r="C51" s="6"/>
      <c r="D51" s="84" t="str">
        <f>'Team 2'!$R$12</f>
        <v>None</v>
      </c>
      <c r="E51" s="82" t="str">
        <f>'Team 2'!$B$12</f>
        <v>Objective 2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">
      <c r="A52" s="6"/>
      <c r="B52" s="6"/>
      <c r="C52" s="6"/>
      <c r="D52" s="84" t="str">
        <f>'Team 2'!$R$19</f>
        <v>None</v>
      </c>
      <c r="E52" s="82" t="str">
        <f>'Team 2'!$B$19</f>
        <v>Objective 3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">
      <c r="A53" s="6"/>
      <c r="B53" s="6"/>
      <c r="C53" s="6"/>
      <c r="D53" s="84" t="str">
        <f>'Team 2'!$R$26</f>
        <v>None</v>
      </c>
      <c r="E53" s="82" t="str">
        <f>'Team 2'!$B$26</f>
        <v>Objective 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">
      <c r="A54" s="6"/>
      <c r="B54" s="6"/>
      <c r="C54" s="6"/>
      <c r="D54" s="84" t="str">
        <f>'Team 2'!$R$33</f>
        <v>None</v>
      </c>
      <c r="E54" s="82" t="str">
        <f>'Team 2'!$B$33</f>
        <v>Objective 5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23.25" customHeight="1">
      <c r="A55" s="6"/>
      <c r="B55" s="6"/>
      <c r="C55" s="6"/>
      <c r="D55" s="6"/>
      <c r="E55" s="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3.25">
      <c r="A56" s="6"/>
      <c r="B56" s="16"/>
      <c r="C56" s="17"/>
      <c r="D56" s="18" t="str">
        <f>'Team 3'!$B$2</f>
        <v>Operation</v>
      </c>
      <c r="E56" s="16"/>
      <c r="F56" s="19"/>
      <c r="G56" s="19"/>
      <c r="H56" s="20"/>
      <c r="I56" s="19"/>
      <c r="J56" s="1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>
      <c r="A57" s="6"/>
      <c r="B57" s="6"/>
      <c r="C57" s="10"/>
      <c r="D57" s="12" t="str">
        <f>'Team 3'!$B$3</f>
        <v>A short description of what this team does</v>
      </c>
      <c r="E57" s="6"/>
      <c r="F57" s="1"/>
      <c r="G57" s="1"/>
      <c r="H57" s="1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7.5" customHeight="1">
      <c r="A58" s="6"/>
      <c r="B58" s="6"/>
      <c r="C58" s="6"/>
      <c r="D58" s="12"/>
      <c r="E58" s="6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">
      <c r="A59" s="6"/>
      <c r="B59" s="6"/>
      <c r="C59" s="6"/>
      <c r="D59" s="12" t="s">
        <v>8</v>
      </c>
      <c r="E59" s="6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23.25">
      <c r="A60" s="6"/>
      <c r="B60" s="6"/>
      <c r="C60" s="6"/>
      <c r="D60" s="85" t="str">
        <f>'Team 3'!$R$5</f>
        <v>None</v>
      </c>
      <c r="E60" s="6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7.5" customHeight="1">
      <c r="A61" s="6"/>
      <c r="B61" s="6"/>
      <c r="C61" s="6"/>
      <c r="D61" s="6"/>
      <c r="E61" s="6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">
      <c r="A62" s="6"/>
      <c r="B62" s="6"/>
      <c r="C62" s="6"/>
      <c r="D62" s="82" t="s">
        <v>6</v>
      </c>
      <c r="E62" s="8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">
      <c r="A63" s="6"/>
      <c r="B63" s="6"/>
      <c r="C63" s="6"/>
      <c r="D63" s="84" t="str">
        <f>'Team 3'!$R$6</f>
        <v>None</v>
      </c>
      <c r="E63" s="82" t="str">
        <f>'Team 3'!$B$6</f>
        <v>Objective 1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">
      <c r="A64" s="6"/>
      <c r="B64" s="6"/>
      <c r="C64" s="6"/>
      <c r="D64" s="84" t="str">
        <f>'Team 3'!$R$13</f>
        <v>None</v>
      </c>
      <c r="E64" s="82" t="str">
        <f>'Team 3'!$B$13</f>
        <v>Objective 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">
      <c r="A65" s="6"/>
      <c r="B65" s="6"/>
      <c r="C65" s="6"/>
      <c r="D65" s="84" t="str">
        <f>'Team 3'!$R$20</f>
        <v>None</v>
      </c>
      <c r="E65" s="82" t="str">
        <f>'Team 3'!$B$20</f>
        <v>Objective 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">
      <c r="A66" s="6"/>
      <c r="B66" s="6"/>
      <c r="C66" s="6"/>
      <c r="D66" s="84" t="str">
        <f>'Team 3'!$R$27</f>
        <v>None</v>
      </c>
      <c r="E66" s="82" t="str">
        <f>'Team 3'!$B$27</f>
        <v>Objective 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">
      <c r="A67" s="6"/>
      <c r="B67" s="6"/>
      <c r="C67" s="6"/>
      <c r="D67" s="84" t="str">
        <f>'Team 3'!$R$34</f>
        <v>None</v>
      </c>
      <c r="E67" s="82" t="str">
        <f>'Team 3'!$B$34</f>
        <v>Objective 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23.25" customHeight="1">
      <c r="A68" s="6"/>
      <c r="B68" s="6"/>
      <c r="C68" s="6"/>
      <c r="D68" s="6"/>
      <c r="E68" s="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23.25">
      <c r="A69" s="6"/>
      <c r="B69" s="16"/>
      <c r="C69" s="17"/>
      <c r="D69" s="18" t="str">
        <f>'Team 4'!$B$2</f>
        <v>Support</v>
      </c>
      <c r="E69" s="16"/>
      <c r="F69" s="19"/>
      <c r="G69" s="19"/>
      <c r="H69" s="20"/>
      <c r="I69" s="19"/>
      <c r="J69" s="19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">
      <c r="A70" s="6"/>
      <c r="B70" s="6"/>
      <c r="C70" s="10"/>
      <c r="D70" s="12" t="str">
        <f>'Team 4'!$B$3</f>
        <v>A short description of what this team does</v>
      </c>
      <c r="E70" s="6"/>
      <c r="F70" s="1"/>
      <c r="G70" s="1"/>
      <c r="H70" s="1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7.5" customHeight="1">
      <c r="A71" s="6"/>
      <c r="B71" s="6"/>
      <c r="C71" s="6"/>
      <c r="D71" s="12"/>
      <c r="E71" s="6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">
      <c r="A72" s="6"/>
      <c r="B72" s="6"/>
      <c r="C72" s="6"/>
      <c r="D72" s="12" t="s">
        <v>8</v>
      </c>
      <c r="E72" s="6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23.25">
      <c r="A73" s="6"/>
      <c r="B73" s="6"/>
      <c r="C73" s="6"/>
      <c r="D73" s="85" t="str">
        <f>'Team 4'!$R$5</f>
        <v>None</v>
      </c>
      <c r="E73" s="6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7.5" customHeight="1">
      <c r="A74" s="6"/>
      <c r="B74" s="6"/>
      <c r="C74" s="6"/>
      <c r="D74" s="6"/>
      <c r="E74" s="6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">
      <c r="A75" s="6"/>
      <c r="B75" s="6"/>
      <c r="C75" s="6"/>
      <c r="D75" s="82" t="s">
        <v>6</v>
      </c>
      <c r="E75" s="8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">
      <c r="A76" s="6"/>
      <c r="B76" s="6"/>
      <c r="C76" s="6"/>
      <c r="D76" s="84" t="str">
        <f>'Team 4'!$R$6</f>
        <v>None</v>
      </c>
      <c r="E76" s="82" t="str">
        <f>'Team 4'!$B$6</f>
        <v>Objective 1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">
      <c r="A77" s="6"/>
      <c r="B77" s="6"/>
      <c r="C77" s="6"/>
      <c r="D77" s="84" t="str">
        <f>'Team 4'!$R$13</f>
        <v>None</v>
      </c>
      <c r="E77" s="82" t="str">
        <f>'Team 4'!$B$13</f>
        <v>Objective 2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">
      <c r="A78" s="6"/>
      <c r="B78" s="6"/>
      <c r="C78" s="6"/>
      <c r="D78" s="84" t="str">
        <f>'Team 4'!$R$20</f>
        <v>None</v>
      </c>
      <c r="E78" s="82" t="str">
        <f>'Team 4'!$B$20</f>
        <v>Objective 3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">
      <c r="A79" s="6"/>
      <c r="B79" s="6"/>
      <c r="C79" s="6"/>
      <c r="D79" s="84" t="str">
        <f>'Team 4'!$R$27</f>
        <v>None</v>
      </c>
      <c r="E79" s="82" t="str">
        <f>'Team 4'!$B$27</f>
        <v>Objective 4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">
      <c r="A80" s="6"/>
      <c r="B80" s="6"/>
      <c r="C80" s="6"/>
      <c r="D80" s="84" t="str">
        <f>'Team 4'!$R$34</f>
        <v>None</v>
      </c>
      <c r="E80" s="82" t="str">
        <f>'Team 4'!$B$34</f>
        <v>Objective 5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6">
    <mergeCell ref="A1:J2"/>
    <mergeCell ref="K3:O9"/>
    <mergeCell ref="D14:E14"/>
    <mergeCell ref="D28:E28"/>
    <mergeCell ref="H12:I12"/>
    <mergeCell ref="H26:I26"/>
  </mergeCells>
  <conditionalFormatting sqref="D17 D20:D24 D34 D37:D41 D47 D50:D54 D60 D63:D67 D73 D76:D80">
    <cfRule type="cellIs" dxfId="83" priority="1" operator="lessThan">
      <formula>0.5</formula>
    </cfRule>
  </conditionalFormatting>
  <conditionalFormatting sqref="D17 D20:D24 D34 D37:D41 D47 D50:D54 D60 D63:D67 D73 D76:D80">
    <cfRule type="cellIs" dxfId="82" priority="2" operator="lessThan">
      <formula>0.7</formula>
    </cfRule>
  </conditionalFormatting>
  <conditionalFormatting sqref="D17 D20:D24 D34 D37:D41 D47 D50:D54 D60 D63:D67 D73 D76:D80">
    <cfRule type="cellIs" dxfId="81" priority="3" operator="greaterThanOrEqual">
      <formula>0.7</formula>
    </cfRule>
  </conditionalFormatting>
  <conditionalFormatting sqref="D17 D20:D24 D34 D37:D41 D47 D50:D54 D60 D63:D67 D73 D76:D80">
    <cfRule type="cellIs" dxfId="80" priority="4" operator="equal">
      <formula>"??"</formula>
    </cfRule>
  </conditionalFormatting>
  <hyperlinks>
    <hyperlink ref="A1:J2" r:id="rId1" display="10 Free OKR Templates (EXCEL + WORD)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4335"/>
    <pageSetUpPr fitToPage="1"/>
  </sheetPr>
  <dimension ref="A1:U982"/>
  <sheetViews>
    <sheetView zoomScale="85" zoomScaleNormal="85" workbookViewId="0">
      <pane xSplit="2" ySplit="3" topLeftCell="H4" activePane="bottomRight" state="frozen"/>
      <selection pane="topRight" activeCell="C1" sqref="C1"/>
      <selection pane="bottomLeft" activeCell="A3" sqref="A3"/>
      <selection pane="bottomRight" activeCell="A2" sqref="A2:A37"/>
    </sheetView>
  </sheetViews>
  <sheetFormatPr defaultColWidth="14.42578125" defaultRowHeight="15.75" customHeight="1"/>
  <cols>
    <col min="1" max="1" width="17" customWidth="1"/>
    <col min="2" max="2" width="109.7109375" customWidth="1"/>
    <col min="3" max="3" width="15.85546875" customWidth="1"/>
    <col min="4" max="4" width="7.42578125" customWidth="1"/>
    <col min="5" max="7" width="5.28515625" customWidth="1"/>
    <col min="8" max="8" width="8.85546875" customWidth="1"/>
    <col min="9" max="9" width="7.5703125" customWidth="1"/>
    <col min="10" max="16" width="5.28515625" customWidth="1"/>
    <col min="17" max="17" width="9.85546875" customWidth="1"/>
    <col min="18" max="18" width="11.85546875" customWidth="1"/>
  </cols>
  <sheetData>
    <row r="1" spans="1:21" s="71" customFormat="1" ht="51.75" customHeight="1">
      <c r="A1" s="162"/>
      <c r="B1" s="162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21" ht="37.5" customHeight="1">
      <c r="A2" s="132" t="s">
        <v>9</v>
      </c>
      <c r="B2" s="74" t="str">
        <f>Settings!B8</f>
        <v>Change Company Name in Setting Tab</v>
      </c>
      <c r="C2" s="159" t="s">
        <v>10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1"/>
      <c r="S2" s="21"/>
      <c r="T2" s="21"/>
      <c r="U2" s="21"/>
    </row>
    <row r="3" spans="1:21" ht="21" customHeight="1">
      <c r="A3" s="133" t="s">
        <v>11</v>
      </c>
      <c r="B3" s="75"/>
      <c r="C3" s="76" t="s">
        <v>12</v>
      </c>
      <c r="D3" s="76" t="str">
        <f>"W "&amp;WEEKNUM(Settings!$B$14)</f>
        <v>W 1</v>
      </c>
      <c r="E3" s="76" t="str">
        <f>"W "&amp;(WEEKNUM(Settings!$B$14)+1)</f>
        <v>W 2</v>
      </c>
      <c r="F3" s="76" t="str">
        <f>"W "&amp;(WEEKNUM(Settings!$B$14)+2)</f>
        <v>W 3</v>
      </c>
      <c r="G3" s="76" t="str">
        <f>"W "&amp;(WEEKNUM(Settings!$B$14)+3)</f>
        <v>W 4</v>
      </c>
      <c r="H3" s="76" t="str">
        <f>"W "&amp;(WEEKNUM(Settings!$B$14)+5)</f>
        <v>W 6</v>
      </c>
      <c r="I3" s="76" t="str">
        <f>"W "&amp;(WEEKNUM(Settings!$B$14)+6)</f>
        <v>W 7</v>
      </c>
      <c r="J3" s="76" t="str">
        <f>"W "&amp;(WEEKNUM(Settings!$B$14)+7)</f>
        <v>W 8</v>
      </c>
      <c r="K3" s="76" t="str">
        <f>"W "&amp;(WEEKNUM(Settings!$B$14)+8)</f>
        <v>W 9</v>
      </c>
      <c r="L3" s="76" t="str">
        <f>"W "&amp;(WEEKNUM(Settings!$B$14)+9)</f>
        <v>W 10</v>
      </c>
      <c r="M3" s="76" t="str">
        <f>"W "&amp;(WEEKNUM(Settings!$B$14)+10)</f>
        <v>W 11</v>
      </c>
      <c r="N3" s="76" t="str">
        <f>"W "&amp;(WEEKNUM(Settings!$B$14)+11)</f>
        <v>W 12</v>
      </c>
      <c r="O3" s="76" t="str">
        <f>"W "&amp;(WEEKNUM(Settings!$B$14)+12)</f>
        <v>W 13</v>
      </c>
      <c r="P3" s="76" t="str">
        <f>"W "&amp;(WEEKNUM(Settings!$B$14)+13)</f>
        <v>W 14</v>
      </c>
      <c r="Q3" s="76" t="str">
        <f>"W "&amp;(WEEKNUM(Settings!$B$14)+14)</f>
        <v>W 15</v>
      </c>
      <c r="R3" s="76" t="s">
        <v>13</v>
      </c>
      <c r="S3" s="24"/>
      <c r="T3" s="24"/>
      <c r="U3" s="24"/>
    </row>
    <row r="4" spans="1:21" ht="21" customHeight="1">
      <c r="A4" s="134" t="s">
        <v>14</v>
      </c>
      <c r="B4" s="158" t="s">
        <v>14</v>
      </c>
      <c r="C4" s="77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9"/>
      <c r="R4" s="73" t="s">
        <v>40</v>
      </c>
      <c r="S4" s="35"/>
      <c r="T4" s="35"/>
      <c r="U4" s="35"/>
    </row>
    <row r="5" spans="1:21" ht="21" customHeight="1">
      <c r="A5" s="134" t="s">
        <v>15</v>
      </c>
      <c r="B5" s="158"/>
      <c r="C5" s="80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 t="str">
        <f t="array" ref="R5">IFERROR(LOOKUP( 2, 1 / ( D5:Q5 &lt;&gt; "" ), D5:Q5 ),"")</f>
        <v/>
      </c>
      <c r="S5" s="35"/>
      <c r="T5" s="35"/>
      <c r="U5" s="35"/>
    </row>
    <row r="6" spans="1:21" ht="21" customHeight="1">
      <c r="A6" s="134" t="s">
        <v>16</v>
      </c>
      <c r="B6" s="158"/>
      <c r="C6" s="80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 t="str">
        <f t="array" ref="R6">IFERROR(LOOKUP( 2, 1 / ( D6:Q6 &lt;&gt; "" ), D6:Q6 ),"")</f>
        <v/>
      </c>
      <c r="S6" s="35"/>
      <c r="T6" s="35"/>
      <c r="U6" s="35"/>
    </row>
    <row r="7" spans="1:21" ht="21" customHeight="1">
      <c r="A7" s="134" t="s">
        <v>17</v>
      </c>
      <c r="B7" s="158"/>
      <c r="C7" s="80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 t="str">
        <f t="array" ref="R7">IFERROR(LOOKUP( 2, 1 / ( D7:Q7 &lt;&gt; "" ), D7:Q7 ),"")</f>
        <v/>
      </c>
      <c r="S7" s="35"/>
      <c r="T7" s="35"/>
      <c r="U7" s="35"/>
    </row>
    <row r="8" spans="1:21" ht="21" customHeight="1">
      <c r="A8" s="134" t="s">
        <v>18</v>
      </c>
      <c r="B8" s="158"/>
      <c r="C8" s="80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 t="str">
        <f t="array" ref="R8">IFERROR(LOOKUP( 2, 1 / ( D8:Q8 &lt;&gt; "" ), D8:Q8 ),"")</f>
        <v/>
      </c>
      <c r="S8" s="35"/>
      <c r="T8" s="35"/>
      <c r="U8" s="35"/>
    </row>
    <row r="9" spans="1:21" ht="21" customHeight="1">
      <c r="A9" s="134" t="s">
        <v>19</v>
      </c>
      <c r="B9" s="158"/>
      <c r="C9" s="80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 t="str">
        <f t="array" ref="R9">IFERROR(LOOKUP( 2, 1 / ( D9:Q9 &lt;&gt; "" ), D9:Q9 ),"")</f>
        <v/>
      </c>
      <c r="S9" s="35"/>
      <c r="T9" s="35"/>
      <c r="U9" s="35"/>
    </row>
    <row r="10" spans="1:21" ht="21" customHeight="1">
      <c r="A10" s="135"/>
      <c r="B10" s="60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35"/>
      <c r="T10" s="35"/>
      <c r="U10" s="35"/>
    </row>
    <row r="11" spans="1:21" ht="21" customHeight="1">
      <c r="A11" s="134" t="s">
        <v>20</v>
      </c>
      <c r="B11" s="158" t="s">
        <v>20</v>
      </c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9"/>
      <c r="R11" s="73" t="s">
        <v>40</v>
      </c>
      <c r="S11" s="35"/>
      <c r="T11" s="35"/>
      <c r="U11" s="35"/>
    </row>
    <row r="12" spans="1:21" ht="21" customHeight="1">
      <c r="A12" s="134" t="s">
        <v>15</v>
      </c>
      <c r="B12" s="158"/>
      <c r="C12" s="80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 t="str">
        <f t="array" ref="R12">IFERROR(LOOKUP( 2, 1 / ( D12:Q12 &lt;&gt; "" ), D12:Q12 ),"")</f>
        <v/>
      </c>
      <c r="S12" s="35"/>
      <c r="T12" s="35"/>
      <c r="U12" s="35"/>
    </row>
    <row r="13" spans="1:21" ht="21" customHeight="1">
      <c r="A13" s="134" t="s">
        <v>16</v>
      </c>
      <c r="B13" s="158"/>
      <c r="C13" s="80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 t="str">
        <f t="array" ref="R13">IFERROR(LOOKUP( 2, 1 / ( D13:Q13 &lt;&gt; "" ), D13:Q13 ),"")</f>
        <v/>
      </c>
      <c r="S13" s="35"/>
      <c r="T13" s="35"/>
      <c r="U13" s="35"/>
    </row>
    <row r="14" spans="1:21" ht="21" customHeight="1">
      <c r="A14" s="134" t="s">
        <v>17</v>
      </c>
      <c r="B14" s="158"/>
      <c r="C14" s="80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 t="str">
        <f t="array" ref="R14">IFERROR(LOOKUP( 2, 1 / ( D14:Q14 &lt;&gt; "" ), D14:Q14 ),"")</f>
        <v/>
      </c>
      <c r="S14" s="35"/>
      <c r="T14" s="35"/>
      <c r="U14" s="35"/>
    </row>
    <row r="15" spans="1:21" ht="21" customHeight="1">
      <c r="A15" s="134" t="s">
        <v>18</v>
      </c>
      <c r="B15" s="158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 t="str">
        <f t="array" ref="R15">IFERROR(LOOKUP( 2, 1 / ( D15:Q15 &lt;&gt; "" ), D15:Q15 ),"")</f>
        <v/>
      </c>
      <c r="S15" s="35"/>
      <c r="T15" s="35"/>
      <c r="U15" s="35"/>
    </row>
    <row r="16" spans="1:21" ht="21" customHeight="1">
      <c r="A16" s="134" t="s">
        <v>19</v>
      </c>
      <c r="B16" s="158"/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 t="str">
        <f t="array" ref="R16">IFERROR(LOOKUP( 2, 1 / ( D16:Q16 &lt;&gt; "" ), D16:Q16 ),"")</f>
        <v/>
      </c>
      <c r="S16" s="35"/>
      <c r="T16" s="35"/>
      <c r="U16" s="35"/>
    </row>
    <row r="17" spans="1:21" ht="21" customHeight="1">
      <c r="A17" s="136"/>
      <c r="B17" s="39"/>
      <c r="C17" s="45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6"/>
      <c r="R17" s="41"/>
      <c r="S17" s="35"/>
      <c r="T17" s="35"/>
      <c r="U17" s="35"/>
    </row>
    <row r="18" spans="1:21" ht="21" customHeight="1">
      <c r="A18" s="137" t="s">
        <v>21</v>
      </c>
      <c r="B18" s="164" t="s">
        <v>21</v>
      </c>
      <c r="C18" s="42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73" t="s">
        <v>40</v>
      </c>
      <c r="S18" s="35"/>
      <c r="T18" s="35"/>
      <c r="U18" s="35"/>
    </row>
    <row r="19" spans="1:21" ht="21" customHeight="1">
      <c r="A19" s="138" t="s">
        <v>15</v>
      </c>
      <c r="B19" s="165"/>
      <c r="C19" s="36"/>
      <c r="D19" s="37"/>
      <c r="E19" s="37"/>
      <c r="F19" s="37"/>
      <c r="G19" s="37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7" t="str">
        <f t="array" ref="R19">IFERROR(LOOKUP( 2, 1 / ( D19:Q19 &lt;&gt; "" ), D19:Q19 ),"")</f>
        <v/>
      </c>
      <c r="S19" s="35"/>
      <c r="T19" s="35"/>
      <c r="U19" s="35"/>
    </row>
    <row r="20" spans="1:21" ht="21" customHeight="1">
      <c r="A20" s="138" t="s">
        <v>16</v>
      </c>
      <c r="B20" s="165"/>
      <c r="C20" s="36"/>
      <c r="D20" s="37"/>
      <c r="E20" s="37"/>
      <c r="F20" s="37"/>
      <c r="G20" s="37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7" t="str">
        <f t="array" ref="R20">IFERROR(LOOKUP( 2, 1 / ( D20:Q20 &lt;&gt; "" ), D20:Q20 ),"")</f>
        <v/>
      </c>
      <c r="S20" s="35"/>
      <c r="T20" s="35"/>
      <c r="U20" s="35"/>
    </row>
    <row r="21" spans="1:21" ht="21" customHeight="1">
      <c r="A21" s="138" t="s">
        <v>17</v>
      </c>
      <c r="B21" s="165"/>
      <c r="C21" s="36"/>
      <c r="D21" s="37"/>
      <c r="E21" s="37"/>
      <c r="F21" s="37"/>
      <c r="G21" s="37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7" t="str">
        <f t="array" ref="R21">IFERROR(LOOKUP( 2, 1 / ( D21:Q21 &lt;&gt; "" ), D21:Q21 ),"")</f>
        <v/>
      </c>
      <c r="S21" s="35"/>
      <c r="T21" s="35"/>
      <c r="U21" s="35"/>
    </row>
    <row r="22" spans="1:21" ht="21" customHeight="1">
      <c r="A22" s="138" t="s">
        <v>18</v>
      </c>
      <c r="B22" s="165"/>
      <c r="C22" s="36"/>
      <c r="D22" s="37"/>
      <c r="E22" s="37"/>
      <c r="F22" s="37"/>
      <c r="G22" s="37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7" t="str">
        <f t="array" ref="R22">IFERROR(LOOKUP( 2, 1 / ( D22:Q22 &lt;&gt; "" ), D22:Q22 ),"")</f>
        <v/>
      </c>
      <c r="S22" s="35"/>
      <c r="T22" s="35"/>
      <c r="U22" s="35"/>
    </row>
    <row r="23" spans="1:21" ht="21" customHeight="1">
      <c r="A23" s="138" t="s">
        <v>19</v>
      </c>
      <c r="B23" s="166"/>
      <c r="C23" s="36"/>
      <c r="D23" s="37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7" t="str">
        <f t="array" ref="R23">IFERROR(LOOKUP( 2, 1 / ( D23:Q23 &lt;&gt; "" ), D23:Q23 ),"")</f>
        <v/>
      </c>
      <c r="S23" s="35"/>
      <c r="T23" s="35"/>
      <c r="U23" s="35"/>
    </row>
    <row r="24" spans="1:21" ht="21" customHeight="1">
      <c r="A24" s="135"/>
      <c r="B24" s="39"/>
      <c r="C24" s="45"/>
      <c r="D24" s="40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6"/>
      <c r="R24" s="41"/>
      <c r="S24" s="35"/>
      <c r="T24" s="35"/>
      <c r="U24" s="35"/>
    </row>
    <row r="25" spans="1:21" ht="21" customHeight="1">
      <c r="A25" s="134" t="s">
        <v>22</v>
      </c>
      <c r="B25" s="158" t="s">
        <v>22</v>
      </c>
      <c r="C25" s="42"/>
      <c r="D25" s="47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73" t="s">
        <v>40</v>
      </c>
      <c r="S25" s="35"/>
      <c r="T25" s="35"/>
      <c r="U25" s="35"/>
    </row>
    <row r="26" spans="1:21" ht="21" customHeight="1">
      <c r="A26" s="134" t="s">
        <v>15</v>
      </c>
      <c r="B26" s="158"/>
      <c r="C26" s="36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7" t="str">
        <f t="array" ref="R26">IFERROR(LOOKUP( 2, 1 / ( D26:Q26 &lt;&gt; "" ), D26:Q26 ),"")</f>
        <v/>
      </c>
      <c r="S26" s="35"/>
      <c r="T26" s="35"/>
      <c r="U26" s="35"/>
    </row>
    <row r="27" spans="1:21" ht="21" customHeight="1">
      <c r="A27" s="134" t="s">
        <v>16</v>
      </c>
      <c r="B27" s="158"/>
      <c r="C27" s="36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7" t="str">
        <f t="array" ref="R27">IFERROR(LOOKUP( 2, 1 / ( D27:Q27 &lt;&gt; "" ), D27:Q27 ),"")</f>
        <v/>
      </c>
      <c r="S27" s="35"/>
      <c r="T27" s="35"/>
      <c r="U27" s="35"/>
    </row>
    <row r="28" spans="1:21" ht="21" customHeight="1">
      <c r="A28" s="134" t="s">
        <v>17</v>
      </c>
      <c r="B28" s="158"/>
      <c r="C28" s="36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7" t="str">
        <f t="array" ref="R28">IFERROR(LOOKUP( 2, 1 / ( D28:Q28 &lt;&gt; "" ), D28:Q28 ),"")</f>
        <v/>
      </c>
      <c r="S28" s="35"/>
      <c r="T28" s="35"/>
      <c r="U28" s="35"/>
    </row>
    <row r="29" spans="1:21" ht="21" customHeight="1">
      <c r="A29" s="134" t="s">
        <v>18</v>
      </c>
      <c r="B29" s="158"/>
      <c r="C29" s="36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7" t="str">
        <f t="array" ref="R29">IFERROR(LOOKUP( 2, 1 / ( D29:Q29 &lt;&gt; "" ), D29:Q29 ),"")</f>
        <v/>
      </c>
      <c r="S29" s="35"/>
      <c r="T29" s="35"/>
      <c r="U29" s="35"/>
    </row>
    <row r="30" spans="1:21" ht="21" customHeight="1">
      <c r="A30" s="134" t="s">
        <v>19</v>
      </c>
      <c r="B30" s="158"/>
      <c r="C30" s="36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7" t="str">
        <f t="array" ref="R30">IFERROR(LOOKUP( 2, 1 / ( D30:Q30 &lt;&gt; "" ), D30:Q30 ),"")</f>
        <v/>
      </c>
      <c r="S30" s="35"/>
      <c r="T30" s="35"/>
      <c r="U30" s="35"/>
    </row>
    <row r="31" spans="1:21" ht="21" customHeight="1">
      <c r="A31" s="135"/>
      <c r="B31" s="39"/>
      <c r="C31" s="45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6"/>
      <c r="R31" s="41"/>
      <c r="S31" s="35"/>
      <c r="T31" s="35"/>
      <c r="U31" s="35"/>
    </row>
    <row r="32" spans="1:21" ht="21" customHeight="1">
      <c r="A32" s="134" t="s">
        <v>23</v>
      </c>
      <c r="B32" s="158" t="s">
        <v>24</v>
      </c>
      <c r="C32" s="48"/>
      <c r="D32" s="49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4"/>
      <c r="R32" s="73" t="s">
        <v>40</v>
      </c>
      <c r="S32" s="35"/>
      <c r="T32" s="35"/>
      <c r="U32" s="35"/>
    </row>
    <row r="33" spans="1:21" ht="21" customHeight="1">
      <c r="A33" s="134" t="s">
        <v>15</v>
      </c>
      <c r="B33" s="158"/>
      <c r="C33" s="36"/>
      <c r="D33" s="37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7" t="str">
        <f t="array" ref="R33">IFERROR(LOOKUP( 2, 1 / ( D33:Q33 &lt;&gt; "" ), D33:Q33 ),"")</f>
        <v/>
      </c>
      <c r="S33" s="35"/>
      <c r="T33" s="35"/>
      <c r="U33" s="35"/>
    </row>
    <row r="34" spans="1:21" ht="21" customHeight="1">
      <c r="A34" s="134" t="s">
        <v>16</v>
      </c>
      <c r="B34" s="158"/>
      <c r="C34" s="36"/>
      <c r="D34" s="37"/>
      <c r="E34" s="38"/>
      <c r="F34" s="38"/>
      <c r="G34" s="38"/>
      <c r="H34" s="38"/>
      <c r="I34" s="38"/>
      <c r="J34" s="38"/>
      <c r="K34" s="38"/>
      <c r="L34" s="38"/>
      <c r="M34" s="50"/>
      <c r="N34" s="38"/>
      <c r="O34" s="38"/>
      <c r="P34" s="38"/>
      <c r="Q34" s="38"/>
      <c r="R34" s="37" t="str">
        <f t="array" ref="R34">IFERROR(LOOKUP( 2, 1 / ( D34:Q34 &lt;&gt; "" ), D34:Q34 ),"")</f>
        <v/>
      </c>
      <c r="S34" s="35"/>
      <c r="T34" s="35"/>
      <c r="U34" s="35"/>
    </row>
    <row r="35" spans="1:21" ht="21" customHeight="1">
      <c r="A35" s="134" t="s">
        <v>17</v>
      </c>
      <c r="B35" s="158"/>
      <c r="C35" s="36"/>
      <c r="D35" s="37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7" t="str">
        <f t="array" ref="R35">IFERROR(LOOKUP( 2, 1 / ( D35:Q35 &lt;&gt; "" ), D35:Q35 ),"")</f>
        <v/>
      </c>
      <c r="S35" s="35"/>
      <c r="T35" s="35"/>
      <c r="U35" s="35"/>
    </row>
    <row r="36" spans="1:21" ht="21" customHeight="1">
      <c r="A36" s="134" t="s">
        <v>18</v>
      </c>
      <c r="B36" s="158"/>
      <c r="C36" s="36"/>
      <c r="D36" s="37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7" t="str">
        <f t="array" ref="R36">IFERROR(LOOKUP( 2, 1 / ( D36:Q36 &lt;&gt; "" ), D36:Q36 ),"")</f>
        <v/>
      </c>
      <c r="S36" s="35"/>
      <c r="T36" s="35"/>
      <c r="U36" s="35"/>
    </row>
    <row r="37" spans="1:21" ht="21" customHeight="1">
      <c r="A37" s="134" t="s">
        <v>19</v>
      </c>
      <c r="B37" s="158"/>
      <c r="C37" s="36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7" t="str">
        <f t="array" ref="R37">IFERROR(LOOKUP( 2, 1 / ( D37:Q37 &lt;&gt; "" ), D37:Q37 ),"")</f>
        <v/>
      </c>
      <c r="S37" s="35"/>
      <c r="T37" s="35"/>
      <c r="U37" s="35"/>
    </row>
    <row r="38" spans="1:21" ht="21" customHeight="1">
      <c r="A38" s="51"/>
      <c r="B38" s="39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35"/>
      <c r="T38" s="35"/>
      <c r="U38" s="35"/>
    </row>
    <row r="39" spans="1:21" ht="21" customHeight="1">
      <c r="A39" s="51"/>
      <c r="B39" s="39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35"/>
      <c r="T39" s="35"/>
      <c r="U39" s="35"/>
    </row>
    <row r="40" spans="1:21" ht="21" customHeight="1">
      <c r="A40" s="51"/>
      <c r="B40" s="39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35"/>
      <c r="T40" s="35"/>
      <c r="U40" s="35"/>
    </row>
    <row r="41" spans="1:21" ht="21" customHeight="1">
      <c r="A41" s="51"/>
      <c r="B41" s="39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35"/>
      <c r="T41" s="35"/>
      <c r="U41" s="35"/>
    </row>
    <row r="42" spans="1:21" ht="21" customHeight="1">
      <c r="A42" s="51"/>
      <c r="B42" s="39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35"/>
      <c r="T42" s="35"/>
      <c r="U42" s="35"/>
    </row>
    <row r="43" spans="1:21" ht="21" customHeight="1">
      <c r="A43" s="51"/>
      <c r="B43" s="39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35"/>
      <c r="T43" s="35"/>
      <c r="U43" s="35"/>
    </row>
    <row r="44" spans="1:21" ht="21" customHeight="1">
      <c r="A44" s="51"/>
      <c r="B44" s="39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35"/>
      <c r="T44" s="35"/>
      <c r="U44" s="35"/>
    </row>
    <row r="45" spans="1:21" ht="21" customHeight="1">
      <c r="A45" s="51"/>
      <c r="B45" s="39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35"/>
      <c r="T45" s="35"/>
      <c r="U45" s="35"/>
    </row>
    <row r="46" spans="1:21" ht="21" customHeight="1">
      <c r="A46" s="51"/>
      <c r="B46" s="39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35"/>
      <c r="T46" s="35"/>
      <c r="U46" s="35"/>
    </row>
    <row r="47" spans="1:21" ht="21" customHeight="1">
      <c r="A47" s="51"/>
      <c r="B47" s="39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35"/>
      <c r="T47" s="35"/>
      <c r="U47" s="35"/>
    </row>
    <row r="48" spans="1:21" ht="21" customHeight="1">
      <c r="A48" s="51"/>
      <c r="B48" s="39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35"/>
      <c r="T48" s="35"/>
      <c r="U48" s="35"/>
    </row>
    <row r="49" spans="1:21" ht="21" customHeight="1">
      <c r="A49" s="51"/>
      <c r="B49" s="39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35"/>
      <c r="T49" s="35"/>
      <c r="U49" s="35"/>
    </row>
    <row r="50" spans="1:21" ht="21" customHeight="1">
      <c r="A50" s="51"/>
      <c r="B50" s="39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35"/>
      <c r="T50" s="35"/>
      <c r="U50" s="35"/>
    </row>
    <row r="51" spans="1:21" ht="21" customHeight="1">
      <c r="A51" s="51"/>
      <c r="B51" s="39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35"/>
      <c r="T51" s="35"/>
      <c r="U51" s="35"/>
    </row>
    <row r="52" spans="1:21" ht="21" customHeight="1">
      <c r="A52" s="51"/>
      <c r="B52" s="39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35"/>
      <c r="T52" s="35"/>
      <c r="U52" s="35"/>
    </row>
    <row r="53" spans="1:21" ht="21" customHeight="1">
      <c r="A53" s="51"/>
      <c r="B53" s="39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35"/>
      <c r="T53" s="35"/>
      <c r="U53" s="35"/>
    </row>
    <row r="54" spans="1:21" ht="21" customHeight="1">
      <c r="A54" s="51"/>
      <c r="B54" s="39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35"/>
      <c r="T54" s="35"/>
      <c r="U54" s="35"/>
    </row>
    <row r="55" spans="1:21" ht="21" customHeight="1">
      <c r="A55" s="51"/>
      <c r="B55" s="39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35"/>
      <c r="T55" s="35"/>
      <c r="U55" s="35"/>
    </row>
    <row r="56" spans="1:21" ht="21" customHeight="1">
      <c r="A56" s="51"/>
      <c r="B56" s="39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35"/>
      <c r="T56" s="35"/>
      <c r="U56" s="35"/>
    </row>
    <row r="57" spans="1:21" ht="21" customHeight="1">
      <c r="A57" s="51"/>
      <c r="B57" s="39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35"/>
      <c r="T57" s="35"/>
      <c r="U57" s="35"/>
    </row>
    <row r="58" spans="1:21" ht="21" customHeight="1">
      <c r="A58" s="51"/>
      <c r="B58" s="39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35"/>
      <c r="T58" s="35"/>
      <c r="U58" s="35"/>
    </row>
    <row r="59" spans="1:21" ht="21" customHeight="1">
      <c r="A59" s="51"/>
      <c r="B59" s="39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35"/>
      <c r="T59" s="35"/>
      <c r="U59" s="35"/>
    </row>
    <row r="60" spans="1:21" ht="21" customHeight="1">
      <c r="A60" s="51"/>
      <c r="B60" s="39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35"/>
      <c r="T60" s="35"/>
      <c r="U60" s="35"/>
    </row>
    <row r="61" spans="1:21" ht="21" customHeight="1">
      <c r="A61" s="51"/>
      <c r="B61" s="39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35"/>
      <c r="T61" s="35"/>
      <c r="U61" s="35"/>
    </row>
    <row r="62" spans="1:21" ht="21" customHeight="1">
      <c r="A62" s="51"/>
      <c r="B62" s="39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35"/>
      <c r="T62" s="35"/>
      <c r="U62" s="35"/>
    </row>
    <row r="63" spans="1:21" ht="21" customHeight="1">
      <c r="A63" s="51"/>
      <c r="B63" s="39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35"/>
      <c r="T63" s="35"/>
      <c r="U63" s="35"/>
    </row>
    <row r="64" spans="1:21" ht="21" customHeight="1">
      <c r="A64" s="51"/>
      <c r="B64" s="39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35"/>
      <c r="T64" s="35"/>
      <c r="U64" s="35"/>
    </row>
    <row r="65" spans="1:21" ht="21" customHeight="1">
      <c r="A65" s="51"/>
      <c r="B65" s="39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35"/>
      <c r="T65" s="35"/>
      <c r="U65" s="35"/>
    </row>
    <row r="66" spans="1:21" ht="21" customHeight="1">
      <c r="A66" s="53"/>
      <c r="B66" s="35"/>
      <c r="C66" s="54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35"/>
      <c r="T66" s="35"/>
      <c r="U66" s="35"/>
    </row>
    <row r="67" spans="1:21" ht="21" customHeight="1">
      <c r="A67" s="53"/>
      <c r="B67" s="35"/>
      <c r="C67" s="54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35"/>
      <c r="T67" s="35"/>
      <c r="U67" s="35"/>
    </row>
    <row r="68" spans="1:21" ht="21" customHeight="1">
      <c r="A68" s="53"/>
      <c r="B68" s="35"/>
      <c r="C68" s="54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35"/>
      <c r="T68" s="35"/>
      <c r="U68" s="35"/>
    </row>
    <row r="69" spans="1:21" ht="21" customHeight="1">
      <c r="A69" s="53"/>
      <c r="B69" s="35"/>
      <c r="C69" s="54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35"/>
      <c r="T69" s="35"/>
      <c r="U69" s="35"/>
    </row>
    <row r="70" spans="1:21" ht="21" customHeight="1">
      <c r="A70" s="53"/>
      <c r="B70" s="35"/>
      <c r="C70" s="54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35"/>
      <c r="T70" s="35"/>
      <c r="U70" s="35"/>
    </row>
    <row r="71" spans="1:21" ht="21" customHeight="1">
      <c r="A71" s="53"/>
      <c r="B71" s="35"/>
      <c r="C71" s="54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35"/>
      <c r="T71" s="35"/>
      <c r="U71" s="35"/>
    </row>
    <row r="72" spans="1:21" ht="21" customHeight="1">
      <c r="A72" s="53"/>
      <c r="B72" s="35"/>
      <c r="C72" s="54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35"/>
      <c r="T72" s="35"/>
      <c r="U72" s="35"/>
    </row>
    <row r="73" spans="1:21" ht="21" customHeight="1">
      <c r="A73" s="53"/>
      <c r="B73" s="35"/>
      <c r="C73" s="54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35"/>
      <c r="T73" s="35"/>
      <c r="U73" s="35"/>
    </row>
    <row r="74" spans="1:21" ht="21" customHeight="1">
      <c r="A74" s="53"/>
      <c r="B74" s="35"/>
      <c r="C74" s="54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35"/>
      <c r="T74" s="35"/>
      <c r="U74" s="35"/>
    </row>
    <row r="75" spans="1:21" ht="21" customHeight="1">
      <c r="A75" s="53"/>
      <c r="B75" s="35"/>
      <c r="C75" s="54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35"/>
      <c r="T75" s="35"/>
      <c r="U75" s="35"/>
    </row>
    <row r="76" spans="1:21" ht="21" customHeight="1">
      <c r="A76" s="53"/>
      <c r="B76" s="35"/>
      <c r="C76" s="54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35"/>
      <c r="T76" s="35"/>
      <c r="U76" s="35"/>
    </row>
    <row r="77" spans="1:21" ht="21" customHeight="1">
      <c r="A77" s="53"/>
      <c r="B77" s="35"/>
      <c r="C77" s="54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35"/>
      <c r="T77" s="35"/>
      <c r="U77" s="35"/>
    </row>
    <row r="78" spans="1:21" ht="21" customHeight="1">
      <c r="A78" s="53"/>
      <c r="B78" s="35"/>
      <c r="C78" s="54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35"/>
      <c r="T78" s="35"/>
      <c r="U78" s="35"/>
    </row>
    <row r="79" spans="1:21" ht="21" customHeight="1">
      <c r="A79" s="53"/>
      <c r="B79" s="35"/>
      <c r="C79" s="54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35"/>
      <c r="T79" s="35"/>
      <c r="U79" s="35"/>
    </row>
    <row r="80" spans="1:21" ht="21" customHeight="1">
      <c r="A80" s="53"/>
      <c r="B80" s="35"/>
      <c r="C80" s="54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35"/>
      <c r="T80" s="35"/>
      <c r="U80" s="35"/>
    </row>
    <row r="81" spans="1:21" ht="21" customHeight="1">
      <c r="A81" s="53"/>
      <c r="B81" s="35"/>
      <c r="C81" s="54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35"/>
      <c r="T81" s="35"/>
      <c r="U81" s="35"/>
    </row>
    <row r="82" spans="1:21" ht="21" customHeight="1">
      <c r="A82" s="53"/>
      <c r="B82" s="35"/>
      <c r="C82" s="54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35"/>
      <c r="T82" s="35"/>
      <c r="U82" s="35"/>
    </row>
    <row r="83" spans="1:21" ht="21" customHeight="1">
      <c r="A83" s="53"/>
      <c r="B83" s="35"/>
      <c r="C83" s="54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35"/>
      <c r="T83" s="35"/>
      <c r="U83" s="35"/>
    </row>
    <row r="84" spans="1:21" ht="21" customHeight="1">
      <c r="A84" s="53"/>
      <c r="B84" s="35"/>
      <c r="C84" s="54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35"/>
      <c r="T84" s="35"/>
      <c r="U84" s="35"/>
    </row>
    <row r="85" spans="1:21" ht="21" customHeight="1">
      <c r="A85" s="53"/>
      <c r="B85" s="35"/>
      <c r="C85" s="54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35"/>
      <c r="T85" s="35"/>
      <c r="U85" s="35"/>
    </row>
    <row r="86" spans="1:21" ht="21" customHeight="1">
      <c r="A86" s="53"/>
      <c r="B86" s="35"/>
      <c r="C86" s="54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35"/>
      <c r="T86" s="35"/>
      <c r="U86" s="35"/>
    </row>
    <row r="87" spans="1:21" ht="21" customHeight="1">
      <c r="A87" s="53"/>
      <c r="B87" s="35"/>
      <c r="C87" s="54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35"/>
      <c r="T87" s="35"/>
      <c r="U87" s="35"/>
    </row>
    <row r="88" spans="1:21" ht="21" customHeight="1">
      <c r="A88" s="53"/>
      <c r="B88" s="35"/>
      <c r="C88" s="54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35"/>
      <c r="T88" s="35"/>
      <c r="U88" s="35"/>
    </row>
    <row r="89" spans="1:21" ht="21" customHeight="1">
      <c r="A89" s="53"/>
      <c r="B89" s="35"/>
      <c r="C89" s="54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35"/>
      <c r="T89" s="35"/>
      <c r="U89" s="35"/>
    </row>
    <row r="90" spans="1:21" ht="21" customHeight="1">
      <c r="A90" s="53"/>
      <c r="B90" s="35"/>
      <c r="C90" s="54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35"/>
      <c r="T90" s="35"/>
      <c r="U90" s="35"/>
    </row>
    <row r="91" spans="1:21" ht="21" customHeight="1">
      <c r="A91" s="53"/>
      <c r="B91" s="35"/>
      <c r="C91" s="54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35"/>
      <c r="T91" s="35"/>
      <c r="U91" s="35"/>
    </row>
    <row r="92" spans="1:21" ht="21" customHeight="1">
      <c r="A92" s="53"/>
      <c r="B92" s="35"/>
      <c r="C92" s="54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35"/>
      <c r="T92" s="35"/>
      <c r="U92" s="35"/>
    </row>
    <row r="93" spans="1:21" ht="21" customHeight="1">
      <c r="A93" s="53"/>
      <c r="B93" s="35"/>
      <c r="C93" s="54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35"/>
      <c r="T93" s="35"/>
      <c r="U93" s="35"/>
    </row>
    <row r="94" spans="1:21" ht="21" customHeight="1">
      <c r="A94" s="53"/>
      <c r="B94" s="35"/>
      <c r="C94" s="54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35"/>
      <c r="T94" s="35"/>
      <c r="U94" s="35"/>
    </row>
    <row r="95" spans="1:21" ht="21" customHeight="1">
      <c r="A95" s="53"/>
      <c r="B95" s="35"/>
      <c r="C95" s="54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35"/>
      <c r="T95" s="35"/>
      <c r="U95" s="35"/>
    </row>
    <row r="96" spans="1:21" ht="21" customHeight="1">
      <c r="A96" s="53"/>
      <c r="B96" s="35"/>
      <c r="C96" s="54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35"/>
      <c r="T96" s="35"/>
      <c r="U96" s="35"/>
    </row>
    <row r="97" spans="1:21" ht="21" customHeight="1">
      <c r="A97" s="53"/>
      <c r="B97" s="35"/>
      <c r="C97" s="54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35"/>
      <c r="T97" s="35"/>
      <c r="U97" s="35"/>
    </row>
    <row r="98" spans="1:21" ht="21" customHeight="1">
      <c r="A98" s="53"/>
      <c r="B98" s="35"/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35"/>
      <c r="T98" s="35"/>
      <c r="U98" s="35"/>
    </row>
    <row r="99" spans="1:21" ht="21" customHeight="1">
      <c r="A99" s="53"/>
      <c r="B99" s="35"/>
      <c r="C99" s="54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35"/>
      <c r="T99" s="35"/>
      <c r="U99" s="35"/>
    </row>
    <row r="100" spans="1:21" ht="21" customHeight="1">
      <c r="A100" s="53"/>
      <c r="B100" s="35"/>
      <c r="C100" s="54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35"/>
      <c r="T100" s="35"/>
      <c r="U100" s="35"/>
    </row>
    <row r="101" spans="1:21" ht="21" customHeight="1">
      <c r="A101" s="53"/>
      <c r="B101" s="35"/>
      <c r="C101" s="54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35"/>
      <c r="T101" s="35"/>
      <c r="U101" s="35"/>
    </row>
    <row r="102" spans="1:21" ht="21" customHeight="1">
      <c r="A102" s="53"/>
      <c r="B102" s="35"/>
      <c r="C102" s="54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35"/>
      <c r="T102" s="35"/>
      <c r="U102" s="35"/>
    </row>
    <row r="103" spans="1:21" ht="21" customHeight="1">
      <c r="A103" s="53"/>
      <c r="B103" s="35"/>
      <c r="C103" s="54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35"/>
      <c r="T103" s="35"/>
      <c r="U103" s="35"/>
    </row>
    <row r="104" spans="1:21" ht="21" customHeight="1">
      <c r="A104" s="53"/>
      <c r="B104" s="35"/>
      <c r="C104" s="54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35"/>
      <c r="T104" s="35"/>
      <c r="U104" s="35"/>
    </row>
    <row r="105" spans="1:21" ht="21" customHeight="1">
      <c r="A105" s="53"/>
      <c r="B105" s="35"/>
      <c r="C105" s="54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35"/>
      <c r="T105" s="35"/>
      <c r="U105" s="35"/>
    </row>
    <row r="106" spans="1:21" ht="21" customHeight="1">
      <c r="A106" s="53"/>
      <c r="B106" s="35"/>
      <c r="C106" s="54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35"/>
      <c r="T106" s="35"/>
      <c r="U106" s="35"/>
    </row>
    <row r="107" spans="1:21" ht="21" customHeight="1">
      <c r="A107" s="53"/>
      <c r="B107" s="35"/>
      <c r="C107" s="54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35"/>
      <c r="T107" s="35"/>
      <c r="U107" s="35"/>
    </row>
    <row r="108" spans="1:21" ht="21" customHeight="1">
      <c r="A108" s="53"/>
      <c r="B108" s="35"/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35"/>
      <c r="T108" s="35"/>
      <c r="U108" s="35"/>
    </row>
    <row r="109" spans="1:21" ht="21" customHeight="1">
      <c r="A109" s="53"/>
      <c r="B109" s="35"/>
      <c r="C109" s="54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35"/>
      <c r="T109" s="35"/>
      <c r="U109" s="35"/>
    </row>
    <row r="110" spans="1:21" ht="21" customHeight="1">
      <c r="A110" s="53"/>
      <c r="B110" s="35"/>
      <c r="C110" s="54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35"/>
      <c r="T110" s="35"/>
      <c r="U110" s="35"/>
    </row>
    <row r="111" spans="1:21" ht="21" customHeight="1">
      <c r="A111" s="53"/>
      <c r="B111" s="35"/>
      <c r="C111" s="54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35"/>
      <c r="T111" s="35"/>
      <c r="U111" s="35"/>
    </row>
    <row r="112" spans="1:21" ht="21" customHeight="1">
      <c r="A112" s="53"/>
      <c r="B112" s="35"/>
      <c r="C112" s="54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35"/>
      <c r="T112" s="35"/>
      <c r="U112" s="35"/>
    </row>
    <row r="113" spans="1:21" ht="21" customHeight="1">
      <c r="A113" s="53"/>
      <c r="B113" s="35"/>
      <c r="C113" s="54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35"/>
      <c r="T113" s="35"/>
      <c r="U113" s="35"/>
    </row>
    <row r="114" spans="1:21" ht="21" customHeight="1">
      <c r="A114" s="53"/>
      <c r="B114" s="35"/>
      <c r="C114" s="54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35"/>
      <c r="T114" s="35"/>
      <c r="U114" s="35"/>
    </row>
    <row r="115" spans="1:21" ht="21" customHeight="1">
      <c r="A115" s="53"/>
      <c r="B115" s="35"/>
      <c r="C115" s="54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35"/>
      <c r="T115" s="35"/>
      <c r="U115" s="35"/>
    </row>
    <row r="116" spans="1:21" ht="21" customHeight="1">
      <c r="A116" s="53"/>
      <c r="B116" s="35"/>
      <c r="C116" s="54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35"/>
      <c r="T116" s="35"/>
      <c r="U116" s="35"/>
    </row>
    <row r="117" spans="1:21" ht="21" customHeight="1">
      <c r="A117" s="53"/>
      <c r="B117" s="35"/>
      <c r="C117" s="54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35"/>
      <c r="T117" s="35"/>
      <c r="U117" s="35"/>
    </row>
    <row r="118" spans="1:21" ht="21" customHeight="1">
      <c r="A118" s="53"/>
      <c r="B118" s="35"/>
      <c r="C118" s="54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35"/>
      <c r="T118" s="35"/>
      <c r="U118" s="35"/>
    </row>
    <row r="119" spans="1:21" ht="21" customHeight="1">
      <c r="A119" s="53"/>
      <c r="B119" s="35"/>
      <c r="C119" s="54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35"/>
      <c r="T119" s="35"/>
      <c r="U119" s="35"/>
    </row>
    <row r="120" spans="1:21" ht="21" customHeight="1">
      <c r="A120" s="53"/>
      <c r="B120" s="35"/>
      <c r="C120" s="54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35"/>
      <c r="T120" s="35"/>
      <c r="U120" s="35"/>
    </row>
    <row r="121" spans="1:21" ht="21" customHeight="1">
      <c r="A121" s="53"/>
      <c r="B121" s="35"/>
      <c r="C121" s="54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35"/>
      <c r="T121" s="35"/>
      <c r="U121" s="35"/>
    </row>
    <row r="122" spans="1:21" ht="21" customHeight="1">
      <c r="A122" s="53"/>
      <c r="B122" s="35"/>
      <c r="C122" s="54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35"/>
      <c r="T122" s="35"/>
      <c r="U122" s="35"/>
    </row>
    <row r="123" spans="1:21" ht="21" customHeight="1">
      <c r="A123" s="53"/>
      <c r="B123" s="35"/>
      <c r="C123" s="54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35"/>
      <c r="T123" s="35"/>
      <c r="U123" s="35"/>
    </row>
    <row r="124" spans="1:21" ht="21" customHeight="1">
      <c r="A124" s="53"/>
      <c r="B124" s="35"/>
      <c r="C124" s="54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35"/>
      <c r="T124" s="35"/>
      <c r="U124" s="35"/>
    </row>
    <row r="125" spans="1:21" ht="21" customHeight="1">
      <c r="A125" s="53"/>
      <c r="B125" s="35"/>
      <c r="C125" s="54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35"/>
      <c r="T125" s="35"/>
      <c r="U125" s="35"/>
    </row>
    <row r="126" spans="1:21" ht="21" customHeight="1">
      <c r="A126" s="53"/>
      <c r="B126" s="35"/>
      <c r="C126" s="54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35"/>
      <c r="T126" s="35"/>
      <c r="U126" s="35"/>
    </row>
    <row r="127" spans="1:21" ht="21" customHeight="1">
      <c r="A127" s="53"/>
      <c r="B127" s="35"/>
      <c r="C127" s="54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35"/>
      <c r="T127" s="35"/>
      <c r="U127" s="35"/>
    </row>
    <row r="128" spans="1:21" ht="21" customHeight="1">
      <c r="A128" s="53"/>
      <c r="B128" s="35"/>
      <c r="C128" s="54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35"/>
      <c r="T128" s="35"/>
      <c r="U128" s="35"/>
    </row>
    <row r="129" spans="1:21" ht="21" customHeight="1">
      <c r="A129" s="53"/>
      <c r="B129" s="35"/>
      <c r="C129" s="54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35"/>
      <c r="T129" s="35"/>
      <c r="U129" s="35"/>
    </row>
    <row r="130" spans="1:21" ht="21" customHeight="1">
      <c r="A130" s="53"/>
      <c r="B130" s="35"/>
      <c r="C130" s="54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35"/>
      <c r="T130" s="35"/>
      <c r="U130" s="35"/>
    </row>
    <row r="131" spans="1:21" ht="21" customHeight="1">
      <c r="A131" s="53"/>
      <c r="B131" s="35"/>
      <c r="C131" s="54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35"/>
      <c r="T131" s="35"/>
      <c r="U131" s="35"/>
    </row>
    <row r="132" spans="1:21" ht="21" customHeight="1">
      <c r="A132" s="53"/>
      <c r="B132" s="35"/>
      <c r="C132" s="54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35"/>
      <c r="T132" s="35"/>
      <c r="U132" s="35"/>
    </row>
    <row r="133" spans="1:21" ht="21" customHeight="1">
      <c r="A133" s="53"/>
      <c r="B133" s="35"/>
      <c r="C133" s="54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35"/>
      <c r="T133" s="35"/>
      <c r="U133" s="35"/>
    </row>
    <row r="134" spans="1:21" ht="21" customHeight="1">
      <c r="A134" s="53"/>
      <c r="B134" s="35"/>
      <c r="C134" s="54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35"/>
      <c r="T134" s="35"/>
      <c r="U134" s="35"/>
    </row>
    <row r="135" spans="1:21" ht="21" customHeight="1">
      <c r="A135" s="53"/>
      <c r="B135" s="35"/>
      <c r="C135" s="54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35"/>
      <c r="T135" s="35"/>
      <c r="U135" s="35"/>
    </row>
    <row r="136" spans="1:21" ht="21" customHeight="1">
      <c r="A136" s="53"/>
      <c r="B136" s="35"/>
      <c r="C136" s="54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35"/>
      <c r="T136" s="35"/>
      <c r="U136" s="35"/>
    </row>
    <row r="137" spans="1:21" ht="21" customHeight="1">
      <c r="A137" s="53"/>
      <c r="B137" s="35"/>
      <c r="C137" s="54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35"/>
      <c r="T137" s="35"/>
      <c r="U137" s="35"/>
    </row>
    <row r="138" spans="1:21" ht="21" customHeight="1">
      <c r="A138" s="53"/>
      <c r="B138" s="35"/>
      <c r="C138" s="54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35"/>
      <c r="T138" s="35"/>
      <c r="U138" s="35"/>
    </row>
    <row r="139" spans="1:21" ht="21" customHeight="1">
      <c r="A139" s="53"/>
      <c r="B139" s="35"/>
      <c r="C139" s="54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35"/>
      <c r="T139" s="35"/>
      <c r="U139" s="35"/>
    </row>
    <row r="140" spans="1:21" ht="21" customHeight="1">
      <c r="A140" s="53"/>
      <c r="B140" s="35"/>
      <c r="C140" s="54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35"/>
      <c r="T140" s="35"/>
      <c r="U140" s="35"/>
    </row>
    <row r="141" spans="1:21" ht="21" customHeight="1">
      <c r="A141" s="53"/>
      <c r="B141" s="35"/>
      <c r="C141" s="54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35"/>
      <c r="T141" s="35"/>
      <c r="U141" s="35"/>
    </row>
    <row r="142" spans="1:21" ht="21" customHeight="1">
      <c r="A142" s="53"/>
      <c r="B142" s="35"/>
      <c r="C142" s="54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35"/>
      <c r="T142" s="35"/>
      <c r="U142" s="35"/>
    </row>
    <row r="143" spans="1:21" ht="21" customHeight="1">
      <c r="A143" s="53"/>
      <c r="B143" s="35"/>
      <c r="C143" s="54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35"/>
      <c r="T143" s="35"/>
      <c r="U143" s="35"/>
    </row>
    <row r="144" spans="1:21" ht="21" customHeight="1">
      <c r="A144" s="53"/>
      <c r="B144" s="35"/>
      <c r="C144" s="54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35"/>
      <c r="T144" s="35"/>
      <c r="U144" s="35"/>
    </row>
    <row r="145" spans="1:21" ht="21" customHeight="1">
      <c r="A145" s="53"/>
      <c r="B145" s="35"/>
      <c r="C145" s="54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35"/>
      <c r="T145" s="35"/>
      <c r="U145" s="35"/>
    </row>
    <row r="146" spans="1:21" ht="21" customHeight="1">
      <c r="A146" s="53"/>
      <c r="B146" s="35"/>
      <c r="C146" s="54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35"/>
      <c r="T146" s="35"/>
      <c r="U146" s="35"/>
    </row>
    <row r="147" spans="1:21" ht="21" customHeight="1">
      <c r="A147" s="53"/>
      <c r="B147" s="35"/>
      <c r="C147" s="54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35"/>
      <c r="T147" s="35"/>
      <c r="U147" s="35"/>
    </row>
    <row r="148" spans="1:21" ht="21" customHeight="1">
      <c r="A148" s="53"/>
      <c r="B148" s="35"/>
      <c r="C148" s="54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35"/>
      <c r="T148" s="35"/>
      <c r="U148" s="35"/>
    </row>
    <row r="149" spans="1:21" ht="21" customHeight="1">
      <c r="A149" s="53"/>
      <c r="B149" s="35"/>
      <c r="C149" s="54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35"/>
      <c r="T149" s="35"/>
      <c r="U149" s="35"/>
    </row>
    <row r="150" spans="1:21" ht="21" customHeight="1">
      <c r="A150" s="53"/>
      <c r="B150" s="35"/>
      <c r="C150" s="54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35"/>
      <c r="T150" s="35"/>
      <c r="U150" s="35"/>
    </row>
    <row r="151" spans="1:21" ht="21" customHeight="1">
      <c r="A151" s="53"/>
      <c r="B151" s="35"/>
      <c r="C151" s="54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35"/>
      <c r="T151" s="35"/>
      <c r="U151" s="35"/>
    </row>
    <row r="152" spans="1:21" ht="21" customHeight="1">
      <c r="A152" s="53"/>
      <c r="B152" s="35"/>
      <c r="C152" s="54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35"/>
      <c r="T152" s="35"/>
      <c r="U152" s="35"/>
    </row>
    <row r="153" spans="1:21" ht="21" customHeight="1">
      <c r="A153" s="53"/>
      <c r="B153" s="35"/>
      <c r="C153" s="54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35"/>
      <c r="T153" s="35"/>
      <c r="U153" s="35"/>
    </row>
    <row r="154" spans="1:21" ht="21" customHeight="1">
      <c r="A154" s="53"/>
      <c r="B154" s="35"/>
      <c r="C154" s="54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35"/>
      <c r="T154" s="35"/>
      <c r="U154" s="35"/>
    </row>
    <row r="155" spans="1:21" ht="21" customHeight="1">
      <c r="A155" s="53"/>
      <c r="B155" s="35"/>
      <c r="C155" s="54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35"/>
      <c r="T155" s="35"/>
      <c r="U155" s="35"/>
    </row>
    <row r="156" spans="1:21" ht="21" customHeight="1">
      <c r="A156" s="53"/>
      <c r="B156" s="35"/>
      <c r="C156" s="54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35"/>
      <c r="T156" s="35"/>
      <c r="U156" s="35"/>
    </row>
    <row r="157" spans="1:21" ht="21" customHeight="1">
      <c r="A157" s="53"/>
      <c r="B157" s="35"/>
      <c r="C157" s="54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35"/>
      <c r="T157" s="35"/>
      <c r="U157" s="35"/>
    </row>
    <row r="158" spans="1:21" ht="21" customHeight="1">
      <c r="A158" s="53"/>
      <c r="B158" s="35"/>
      <c r="C158" s="54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35"/>
      <c r="T158" s="35"/>
      <c r="U158" s="35"/>
    </row>
    <row r="159" spans="1:21" ht="21" customHeight="1">
      <c r="A159" s="53"/>
      <c r="B159" s="35"/>
      <c r="C159" s="54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35"/>
      <c r="T159" s="35"/>
      <c r="U159" s="35"/>
    </row>
    <row r="160" spans="1:21" ht="21" customHeight="1">
      <c r="A160" s="53"/>
      <c r="B160" s="35"/>
      <c r="C160" s="54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35"/>
      <c r="T160" s="35"/>
      <c r="U160" s="35"/>
    </row>
    <row r="161" spans="1:21" ht="21" customHeight="1">
      <c r="A161" s="53"/>
      <c r="B161" s="35"/>
      <c r="C161" s="54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35"/>
      <c r="T161" s="35"/>
      <c r="U161" s="35"/>
    </row>
    <row r="162" spans="1:21" ht="21" customHeight="1">
      <c r="A162" s="53"/>
      <c r="B162" s="35"/>
      <c r="C162" s="54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35"/>
      <c r="T162" s="35"/>
      <c r="U162" s="35"/>
    </row>
    <row r="163" spans="1:21" ht="21" customHeight="1">
      <c r="A163" s="53"/>
      <c r="B163" s="35"/>
      <c r="C163" s="54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35"/>
      <c r="T163" s="35"/>
      <c r="U163" s="35"/>
    </row>
    <row r="164" spans="1:21" ht="21" customHeight="1">
      <c r="A164" s="53"/>
      <c r="B164" s="35"/>
      <c r="C164" s="54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35"/>
      <c r="T164" s="35"/>
      <c r="U164" s="35"/>
    </row>
    <row r="165" spans="1:21" ht="21" customHeight="1">
      <c r="A165" s="53"/>
      <c r="B165" s="35"/>
      <c r="C165" s="54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35"/>
      <c r="T165" s="35"/>
      <c r="U165" s="35"/>
    </row>
    <row r="166" spans="1:21" ht="21" customHeight="1">
      <c r="A166" s="53"/>
      <c r="B166" s="35"/>
      <c r="C166" s="54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35"/>
      <c r="T166" s="35"/>
      <c r="U166" s="35"/>
    </row>
    <row r="167" spans="1:21" ht="21" customHeight="1">
      <c r="A167" s="53"/>
      <c r="B167" s="35"/>
      <c r="C167" s="54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35"/>
      <c r="T167" s="35"/>
      <c r="U167" s="35"/>
    </row>
    <row r="168" spans="1:21" ht="21" customHeight="1">
      <c r="A168" s="53"/>
      <c r="B168" s="35"/>
      <c r="C168" s="54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35"/>
      <c r="T168" s="35"/>
      <c r="U168" s="35"/>
    </row>
    <row r="169" spans="1:21" ht="21" customHeight="1">
      <c r="A169" s="53"/>
      <c r="B169" s="35"/>
      <c r="C169" s="54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35"/>
      <c r="T169" s="35"/>
      <c r="U169" s="35"/>
    </row>
    <row r="170" spans="1:21" ht="21" customHeight="1">
      <c r="A170" s="53"/>
      <c r="B170" s="35"/>
      <c r="C170" s="54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35"/>
      <c r="T170" s="35"/>
      <c r="U170" s="35"/>
    </row>
    <row r="171" spans="1:21" ht="21" customHeight="1">
      <c r="A171" s="53"/>
      <c r="B171" s="35"/>
      <c r="C171" s="54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35"/>
      <c r="T171" s="35"/>
      <c r="U171" s="35"/>
    </row>
    <row r="172" spans="1:21" ht="21" customHeight="1">
      <c r="A172" s="53"/>
      <c r="B172" s="35"/>
      <c r="C172" s="54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35"/>
      <c r="T172" s="35"/>
      <c r="U172" s="35"/>
    </row>
    <row r="173" spans="1:21" ht="21" customHeight="1">
      <c r="A173" s="53"/>
      <c r="B173" s="35"/>
      <c r="C173" s="54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35"/>
      <c r="T173" s="35"/>
      <c r="U173" s="35"/>
    </row>
    <row r="174" spans="1:21" ht="21" customHeight="1">
      <c r="A174" s="53"/>
      <c r="B174" s="35"/>
      <c r="C174" s="54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35"/>
      <c r="T174" s="35"/>
      <c r="U174" s="35"/>
    </row>
    <row r="175" spans="1:21" ht="21" customHeight="1">
      <c r="A175" s="53"/>
      <c r="B175" s="35"/>
      <c r="C175" s="54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35"/>
      <c r="T175" s="35"/>
      <c r="U175" s="35"/>
    </row>
    <row r="176" spans="1:21" ht="21" customHeight="1">
      <c r="A176" s="53"/>
      <c r="B176" s="35"/>
      <c r="C176" s="54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35"/>
      <c r="T176" s="35"/>
      <c r="U176" s="35"/>
    </row>
    <row r="177" spans="1:21" ht="21" customHeight="1">
      <c r="A177" s="53"/>
      <c r="B177" s="35"/>
      <c r="C177" s="54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35"/>
      <c r="T177" s="35"/>
      <c r="U177" s="35"/>
    </row>
    <row r="178" spans="1:21" ht="21" customHeight="1">
      <c r="A178" s="53"/>
      <c r="B178" s="35"/>
      <c r="C178" s="54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35"/>
      <c r="T178" s="35"/>
      <c r="U178" s="35"/>
    </row>
    <row r="179" spans="1:21" ht="21" customHeight="1">
      <c r="A179" s="53"/>
      <c r="B179" s="35"/>
      <c r="C179" s="54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35"/>
      <c r="T179" s="35"/>
      <c r="U179" s="35"/>
    </row>
    <row r="180" spans="1:21" ht="21" customHeight="1">
      <c r="A180" s="53"/>
      <c r="B180" s="35"/>
      <c r="C180" s="54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35"/>
      <c r="T180" s="35"/>
      <c r="U180" s="35"/>
    </row>
    <row r="181" spans="1:21" ht="21" customHeight="1">
      <c r="A181" s="53"/>
      <c r="B181" s="35"/>
      <c r="C181" s="54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35"/>
      <c r="T181" s="35"/>
      <c r="U181" s="35"/>
    </row>
    <row r="182" spans="1:21" ht="21" customHeight="1">
      <c r="A182" s="53"/>
      <c r="B182" s="35"/>
      <c r="C182" s="54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35"/>
      <c r="T182" s="35"/>
      <c r="U182" s="35"/>
    </row>
    <row r="183" spans="1:21" ht="21" customHeight="1">
      <c r="A183" s="53"/>
      <c r="B183" s="35"/>
      <c r="C183" s="54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35"/>
      <c r="T183" s="35"/>
      <c r="U183" s="35"/>
    </row>
    <row r="184" spans="1:21" ht="21" customHeight="1">
      <c r="A184" s="53"/>
      <c r="B184" s="35"/>
      <c r="C184" s="54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35"/>
      <c r="T184" s="35"/>
      <c r="U184" s="35"/>
    </row>
    <row r="185" spans="1:21" ht="21" customHeight="1">
      <c r="A185" s="53"/>
      <c r="B185" s="35"/>
      <c r="C185" s="54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35"/>
      <c r="T185" s="35"/>
      <c r="U185" s="35"/>
    </row>
    <row r="186" spans="1:21" ht="21" customHeight="1">
      <c r="A186" s="53"/>
      <c r="B186" s="35"/>
      <c r="C186" s="54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35"/>
      <c r="T186" s="35"/>
      <c r="U186" s="35"/>
    </row>
    <row r="187" spans="1:21" ht="21" customHeight="1">
      <c r="A187" s="53"/>
      <c r="B187" s="35"/>
      <c r="C187" s="54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35"/>
      <c r="T187" s="35"/>
      <c r="U187" s="35"/>
    </row>
    <row r="188" spans="1:21" ht="21" customHeight="1">
      <c r="A188" s="53"/>
      <c r="B188" s="35"/>
      <c r="C188" s="54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35"/>
      <c r="T188" s="35"/>
      <c r="U188" s="35"/>
    </row>
    <row r="189" spans="1:21" ht="21" customHeight="1">
      <c r="A189" s="53"/>
      <c r="B189" s="35"/>
      <c r="C189" s="54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35"/>
      <c r="T189" s="35"/>
      <c r="U189" s="35"/>
    </row>
    <row r="190" spans="1:21" ht="21" customHeight="1">
      <c r="A190" s="53"/>
      <c r="B190" s="35"/>
      <c r="C190" s="54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35"/>
      <c r="T190" s="35"/>
      <c r="U190" s="35"/>
    </row>
    <row r="191" spans="1:21" ht="21" customHeight="1">
      <c r="A191" s="53"/>
      <c r="B191" s="35"/>
      <c r="C191" s="54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35"/>
      <c r="T191" s="35"/>
      <c r="U191" s="35"/>
    </row>
    <row r="192" spans="1:21" ht="21" customHeight="1">
      <c r="A192" s="53"/>
      <c r="B192" s="35"/>
      <c r="C192" s="54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35"/>
      <c r="T192" s="35"/>
      <c r="U192" s="35"/>
    </row>
    <row r="193" spans="1:21" ht="21" customHeight="1">
      <c r="A193" s="53"/>
      <c r="B193" s="35"/>
      <c r="C193" s="54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35"/>
      <c r="T193" s="35"/>
      <c r="U193" s="35"/>
    </row>
    <row r="194" spans="1:21" ht="21" customHeight="1">
      <c r="A194" s="53"/>
      <c r="B194" s="35"/>
      <c r="C194" s="54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35"/>
      <c r="T194" s="35"/>
      <c r="U194" s="35"/>
    </row>
    <row r="195" spans="1:21" ht="21" customHeight="1">
      <c r="A195" s="53"/>
      <c r="B195" s="35"/>
      <c r="C195" s="54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35"/>
      <c r="T195" s="35"/>
      <c r="U195" s="35"/>
    </row>
    <row r="196" spans="1:21" ht="21" customHeight="1">
      <c r="A196" s="53"/>
      <c r="B196" s="35"/>
      <c r="C196" s="54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35"/>
      <c r="T196" s="35"/>
      <c r="U196" s="35"/>
    </row>
    <row r="197" spans="1:21" ht="21" customHeight="1">
      <c r="A197" s="53"/>
      <c r="B197" s="35"/>
      <c r="C197" s="54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35"/>
      <c r="T197" s="35"/>
      <c r="U197" s="35"/>
    </row>
    <row r="198" spans="1:21" ht="21" customHeight="1">
      <c r="A198" s="53"/>
      <c r="B198" s="35"/>
      <c r="C198" s="54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35"/>
      <c r="T198" s="35"/>
      <c r="U198" s="35"/>
    </row>
    <row r="199" spans="1:21" ht="21" customHeight="1">
      <c r="A199" s="53"/>
      <c r="B199" s="35"/>
      <c r="C199" s="54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35"/>
      <c r="T199" s="35"/>
      <c r="U199" s="35"/>
    </row>
    <row r="200" spans="1:21" ht="21" customHeight="1">
      <c r="A200" s="53"/>
      <c r="B200" s="35"/>
      <c r="C200" s="54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35"/>
      <c r="T200" s="35"/>
      <c r="U200" s="35"/>
    </row>
    <row r="201" spans="1:21" ht="21" customHeight="1">
      <c r="A201" s="53"/>
      <c r="B201" s="35"/>
      <c r="C201" s="54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35"/>
      <c r="T201" s="35"/>
      <c r="U201" s="35"/>
    </row>
    <row r="202" spans="1:21" ht="21" customHeight="1">
      <c r="A202" s="53"/>
      <c r="B202" s="35"/>
      <c r="C202" s="54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35"/>
      <c r="T202" s="35"/>
      <c r="U202" s="35"/>
    </row>
    <row r="203" spans="1:21" ht="21" customHeight="1">
      <c r="A203" s="53"/>
      <c r="B203" s="35"/>
      <c r="C203" s="54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35"/>
      <c r="T203" s="35"/>
      <c r="U203" s="35"/>
    </row>
    <row r="204" spans="1:21" ht="21" customHeight="1">
      <c r="A204" s="53"/>
      <c r="B204" s="35"/>
      <c r="C204" s="54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35"/>
      <c r="T204" s="35"/>
      <c r="U204" s="35"/>
    </row>
    <row r="205" spans="1:21" ht="21" customHeight="1">
      <c r="A205" s="53"/>
      <c r="B205" s="35"/>
      <c r="C205" s="54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35"/>
      <c r="T205" s="35"/>
      <c r="U205" s="35"/>
    </row>
    <row r="206" spans="1:21" ht="21" customHeight="1">
      <c r="A206" s="53"/>
      <c r="B206" s="35"/>
      <c r="C206" s="54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35"/>
      <c r="T206" s="35"/>
      <c r="U206" s="35"/>
    </row>
    <row r="207" spans="1:21" ht="21" customHeight="1">
      <c r="A207" s="53"/>
      <c r="B207" s="35"/>
      <c r="C207" s="54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35"/>
      <c r="T207" s="35"/>
      <c r="U207" s="35"/>
    </row>
    <row r="208" spans="1:21" ht="21" customHeight="1">
      <c r="A208" s="53"/>
      <c r="B208" s="35"/>
      <c r="C208" s="54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35"/>
      <c r="T208" s="35"/>
      <c r="U208" s="35"/>
    </row>
    <row r="209" spans="1:21" ht="21" customHeight="1">
      <c r="A209" s="53"/>
      <c r="B209" s="35"/>
      <c r="C209" s="54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35"/>
      <c r="T209" s="35"/>
      <c r="U209" s="35"/>
    </row>
    <row r="210" spans="1:21" ht="21" customHeight="1">
      <c r="A210" s="53"/>
      <c r="B210" s="35"/>
      <c r="C210" s="54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35"/>
      <c r="T210" s="35"/>
      <c r="U210" s="35"/>
    </row>
    <row r="211" spans="1:21" ht="21" customHeight="1">
      <c r="A211" s="53"/>
      <c r="B211" s="35"/>
      <c r="C211" s="54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35"/>
      <c r="T211" s="35"/>
      <c r="U211" s="35"/>
    </row>
    <row r="212" spans="1:21" ht="21" customHeight="1">
      <c r="A212" s="53"/>
      <c r="B212" s="35"/>
      <c r="C212" s="54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35"/>
      <c r="T212" s="35"/>
      <c r="U212" s="35"/>
    </row>
    <row r="213" spans="1:21" ht="21" customHeight="1">
      <c r="A213" s="53"/>
      <c r="B213" s="35"/>
      <c r="C213" s="54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35"/>
      <c r="T213" s="35"/>
      <c r="U213" s="35"/>
    </row>
    <row r="214" spans="1:21" ht="21" customHeight="1">
      <c r="A214" s="53"/>
      <c r="B214" s="35"/>
      <c r="C214" s="54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35"/>
      <c r="T214" s="35"/>
      <c r="U214" s="35"/>
    </row>
    <row r="215" spans="1:21" ht="21" customHeight="1">
      <c r="A215" s="53"/>
      <c r="B215" s="35"/>
      <c r="C215" s="54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35"/>
      <c r="T215" s="35"/>
      <c r="U215" s="35"/>
    </row>
    <row r="216" spans="1:21" ht="21" customHeight="1">
      <c r="A216" s="53"/>
      <c r="B216" s="35"/>
      <c r="C216" s="54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35"/>
      <c r="T216" s="35"/>
      <c r="U216" s="35"/>
    </row>
    <row r="217" spans="1:21" ht="21" customHeight="1">
      <c r="A217" s="53"/>
      <c r="B217" s="35"/>
      <c r="C217" s="54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35"/>
      <c r="T217" s="35"/>
      <c r="U217" s="35"/>
    </row>
    <row r="218" spans="1:21" ht="21" customHeight="1">
      <c r="A218" s="53"/>
      <c r="B218" s="35"/>
      <c r="C218" s="54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35"/>
      <c r="T218" s="35"/>
      <c r="U218" s="35"/>
    </row>
    <row r="219" spans="1:21" ht="21" customHeight="1">
      <c r="A219" s="53"/>
      <c r="B219" s="35"/>
      <c r="C219" s="54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35"/>
      <c r="T219" s="35"/>
      <c r="U219" s="35"/>
    </row>
    <row r="220" spans="1:21" ht="21" customHeight="1">
      <c r="A220" s="53"/>
      <c r="B220" s="35"/>
      <c r="C220" s="54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35"/>
      <c r="T220" s="35"/>
      <c r="U220" s="35"/>
    </row>
    <row r="221" spans="1:21" ht="21" customHeight="1">
      <c r="A221" s="53"/>
      <c r="B221" s="35"/>
      <c r="C221" s="54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35"/>
      <c r="T221" s="35"/>
      <c r="U221" s="35"/>
    </row>
    <row r="222" spans="1:21" ht="21" customHeight="1">
      <c r="A222" s="53"/>
      <c r="B222" s="35"/>
      <c r="C222" s="54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35"/>
      <c r="T222" s="35"/>
      <c r="U222" s="35"/>
    </row>
    <row r="223" spans="1:21" ht="21" customHeight="1">
      <c r="A223" s="53"/>
      <c r="B223" s="35"/>
      <c r="C223" s="54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35"/>
      <c r="T223" s="35"/>
      <c r="U223" s="35"/>
    </row>
    <row r="224" spans="1:21" ht="21" customHeight="1">
      <c r="A224" s="53"/>
      <c r="B224" s="35"/>
      <c r="C224" s="54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35"/>
      <c r="T224" s="35"/>
      <c r="U224" s="35"/>
    </row>
    <row r="225" spans="1:21" ht="21" customHeight="1">
      <c r="A225" s="53"/>
      <c r="B225" s="35"/>
      <c r="C225" s="54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35"/>
      <c r="T225" s="35"/>
      <c r="U225" s="35"/>
    </row>
    <row r="226" spans="1:21" ht="21" customHeight="1">
      <c r="A226" s="53"/>
      <c r="B226" s="35"/>
      <c r="C226" s="54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35"/>
      <c r="T226" s="35"/>
      <c r="U226" s="35"/>
    </row>
    <row r="227" spans="1:21" ht="21" customHeight="1">
      <c r="A227" s="53"/>
      <c r="B227" s="35"/>
      <c r="C227" s="54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35"/>
      <c r="T227" s="35"/>
      <c r="U227" s="35"/>
    </row>
    <row r="228" spans="1:21" ht="21" customHeight="1">
      <c r="A228" s="53"/>
      <c r="B228" s="35"/>
      <c r="C228" s="54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35"/>
      <c r="T228" s="35"/>
      <c r="U228" s="35"/>
    </row>
    <row r="229" spans="1:21" ht="21" customHeight="1">
      <c r="A229" s="53"/>
      <c r="B229" s="35"/>
      <c r="C229" s="54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35"/>
      <c r="T229" s="35"/>
      <c r="U229" s="35"/>
    </row>
    <row r="230" spans="1:21" ht="21" customHeight="1">
      <c r="A230" s="53"/>
      <c r="B230" s="35"/>
      <c r="C230" s="54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35"/>
      <c r="T230" s="35"/>
      <c r="U230" s="35"/>
    </row>
    <row r="231" spans="1:21" ht="21" customHeight="1">
      <c r="A231" s="53"/>
      <c r="B231" s="35"/>
      <c r="C231" s="54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35"/>
      <c r="T231" s="35"/>
      <c r="U231" s="35"/>
    </row>
    <row r="232" spans="1:21" ht="21" customHeight="1">
      <c r="A232" s="53"/>
      <c r="B232" s="35"/>
      <c r="C232" s="54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35"/>
      <c r="T232" s="35"/>
      <c r="U232" s="35"/>
    </row>
    <row r="233" spans="1:21" ht="21" customHeight="1">
      <c r="A233" s="53"/>
      <c r="B233" s="35"/>
      <c r="C233" s="54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35"/>
      <c r="T233" s="35"/>
      <c r="U233" s="35"/>
    </row>
    <row r="234" spans="1:21" ht="21" customHeight="1">
      <c r="A234" s="53"/>
      <c r="B234" s="35"/>
      <c r="C234" s="54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35"/>
      <c r="T234" s="35"/>
      <c r="U234" s="35"/>
    </row>
    <row r="235" spans="1:21" ht="21" customHeight="1">
      <c r="A235" s="53"/>
      <c r="B235" s="35"/>
      <c r="C235" s="54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35"/>
      <c r="T235" s="35"/>
      <c r="U235" s="35"/>
    </row>
    <row r="236" spans="1:21" ht="21" customHeight="1">
      <c r="A236" s="53"/>
      <c r="B236" s="35"/>
      <c r="C236" s="54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35"/>
      <c r="T236" s="35"/>
      <c r="U236" s="35"/>
    </row>
    <row r="237" spans="1:21" ht="21" customHeight="1">
      <c r="A237" s="53"/>
      <c r="B237" s="35"/>
      <c r="C237" s="54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35"/>
      <c r="T237" s="35"/>
      <c r="U237" s="35"/>
    </row>
    <row r="238" spans="1:21" ht="21" customHeight="1">
      <c r="A238" s="53"/>
      <c r="B238" s="35"/>
      <c r="C238" s="54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35"/>
      <c r="T238" s="35"/>
      <c r="U238" s="35"/>
    </row>
    <row r="239" spans="1:21" ht="21" customHeight="1">
      <c r="A239" s="53"/>
      <c r="B239" s="35"/>
      <c r="C239" s="54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35"/>
      <c r="T239" s="35"/>
      <c r="U239" s="35"/>
    </row>
    <row r="240" spans="1:21" ht="21" customHeight="1">
      <c r="A240" s="53"/>
      <c r="B240" s="35"/>
      <c r="C240" s="54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35"/>
      <c r="T240" s="35"/>
      <c r="U240" s="35"/>
    </row>
    <row r="241" spans="1:21" ht="21" customHeight="1">
      <c r="A241" s="53"/>
      <c r="B241" s="35"/>
      <c r="C241" s="54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35"/>
      <c r="T241" s="35"/>
      <c r="U241" s="35"/>
    </row>
    <row r="242" spans="1:21" ht="21" customHeight="1">
      <c r="A242" s="53"/>
      <c r="B242" s="35"/>
      <c r="C242" s="54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35"/>
      <c r="T242" s="35"/>
      <c r="U242" s="35"/>
    </row>
    <row r="243" spans="1:21" ht="21" customHeight="1">
      <c r="A243" s="53"/>
      <c r="B243" s="35"/>
      <c r="C243" s="54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35"/>
      <c r="T243" s="35"/>
      <c r="U243" s="35"/>
    </row>
    <row r="244" spans="1:21" ht="21" customHeight="1">
      <c r="A244" s="53"/>
      <c r="B244" s="35"/>
      <c r="C244" s="54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35"/>
      <c r="T244" s="35"/>
      <c r="U244" s="35"/>
    </row>
    <row r="245" spans="1:21" ht="21" customHeight="1">
      <c r="A245" s="53"/>
      <c r="B245" s="35"/>
      <c r="C245" s="54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35"/>
      <c r="T245" s="35"/>
      <c r="U245" s="35"/>
    </row>
    <row r="246" spans="1:21" ht="21" customHeight="1">
      <c r="A246" s="53"/>
      <c r="B246" s="35"/>
      <c r="C246" s="54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35"/>
      <c r="T246" s="35"/>
      <c r="U246" s="35"/>
    </row>
    <row r="247" spans="1:21" ht="21" customHeight="1">
      <c r="A247" s="53"/>
      <c r="B247" s="35"/>
      <c r="C247" s="54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35"/>
      <c r="T247" s="35"/>
      <c r="U247" s="35"/>
    </row>
    <row r="248" spans="1:21" ht="21" customHeight="1">
      <c r="A248" s="53"/>
      <c r="B248" s="35"/>
      <c r="C248" s="54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35"/>
      <c r="T248" s="35"/>
      <c r="U248" s="35"/>
    </row>
    <row r="249" spans="1:21" ht="21" customHeight="1">
      <c r="A249" s="53"/>
      <c r="B249" s="35"/>
      <c r="C249" s="54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35"/>
      <c r="T249" s="35"/>
      <c r="U249" s="35"/>
    </row>
    <row r="250" spans="1:21" ht="21" customHeight="1">
      <c r="A250" s="53"/>
      <c r="B250" s="35"/>
      <c r="C250" s="54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35"/>
      <c r="T250" s="35"/>
      <c r="U250" s="35"/>
    </row>
    <row r="251" spans="1:21" ht="21" customHeight="1">
      <c r="A251" s="53"/>
      <c r="B251" s="35"/>
      <c r="C251" s="54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35"/>
      <c r="T251" s="35"/>
      <c r="U251" s="35"/>
    </row>
    <row r="252" spans="1:21" ht="21" customHeight="1">
      <c r="A252" s="53"/>
      <c r="B252" s="35"/>
      <c r="C252" s="54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35"/>
      <c r="T252" s="35"/>
      <c r="U252" s="35"/>
    </row>
    <row r="253" spans="1:21" ht="21" customHeight="1">
      <c r="A253" s="53"/>
      <c r="B253" s="35"/>
      <c r="C253" s="54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35"/>
      <c r="T253" s="35"/>
      <c r="U253" s="35"/>
    </row>
    <row r="254" spans="1:21" ht="21" customHeight="1">
      <c r="A254" s="53"/>
      <c r="B254" s="35"/>
      <c r="C254" s="54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35"/>
      <c r="T254" s="35"/>
      <c r="U254" s="35"/>
    </row>
    <row r="255" spans="1:21" ht="21" customHeight="1">
      <c r="A255" s="53"/>
      <c r="B255" s="35"/>
      <c r="C255" s="54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35"/>
      <c r="T255" s="35"/>
      <c r="U255" s="35"/>
    </row>
    <row r="256" spans="1:21" ht="21" customHeight="1">
      <c r="A256" s="53"/>
      <c r="B256" s="35"/>
      <c r="C256" s="54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35"/>
      <c r="T256" s="35"/>
      <c r="U256" s="35"/>
    </row>
    <row r="257" spans="1:21" ht="21" customHeight="1">
      <c r="A257" s="53"/>
      <c r="B257" s="35"/>
      <c r="C257" s="54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35"/>
      <c r="T257" s="35"/>
      <c r="U257" s="35"/>
    </row>
    <row r="258" spans="1:21" ht="21" customHeight="1">
      <c r="A258" s="53"/>
      <c r="B258" s="35"/>
      <c r="C258" s="54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35"/>
      <c r="T258" s="35"/>
      <c r="U258" s="35"/>
    </row>
    <row r="259" spans="1:21" ht="21" customHeight="1">
      <c r="A259" s="53"/>
      <c r="B259" s="35"/>
      <c r="C259" s="54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35"/>
      <c r="T259" s="35"/>
      <c r="U259" s="35"/>
    </row>
    <row r="260" spans="1:21" ht="21" customHeight="1">
      <c r="A260" s="53"/>
      <c r="B260" s="35"/>
      <c r="C260" s="54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35"/>
      <c r="T260" s="35"/>
      <c r="U260" s="35"/>
    </row>
    <row r="261" spans="1:21" ht="21" customHeight="1">
      <c r="A261" s="53"/>
      <c r="B261" s="35"/>
      <c r="C261" s="54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35"/>
      <c r="T261" s="35"/>
      <c r="U261" s="35"/>
    </row>
    <row r="262" spans="1:21" ht="21" customHeight="1">
      <c r="A262" s="53"/>
      <c r="B262" s="35"/>
      <c r="C262" s="54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35"/>
      <c r="T262" s="35"/>
      <c r="U262" s="35"/>
    </row>
    <row r="263" spans="1:21" ht="21" customHeight="1">
      <c r="A263" s="53"/>
      <c r="B263" s="35"/>
      <c r="C263" s="54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35"/>
      <c r="T263" s="35"/>
      <c r="U263" s="35"/>
    </row>
    <row r="264" spans="1:21" ht="21" customHeight="1">
      <c r="A264" s="53"/>
      <c r="B264" s="35"/>
      <c r="C264" s="54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35"/>
      <c r="T264" s="35"/>
      <c r="U264" s="35"/>
    </row>
    <row r="265" spans="1:21" ht="21" customHeight="1">
      <c r="A265" s="53"/>
      <c r="B265" s="35"/>
      <c r="C265" s="54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35"/>
      <c r="T265" s="35"/>
      <c r="U265" s="35"/>
    </row>
    <row r="266" spans="1:21" ht="21" customHeight="1">
      <c r="A266" s="53"/>
      <c r="B266" s="35"/>
      <c r="C266" s="54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35"/>
      <c r="T266" s="35"/>
      <c r="U266" s="35"/>
    </row>
    <row r="267" spans="1:21" ht="21" customHeight="1">
      <c r="A267" s="53"/>
      <c r="B267" s="35"/>
      <c r="C267" s="54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35"/>
      <c r="T267" s="35"/>
      <c r="U267" s="35"/>
    </row>
    <row r="268" spans="1:21" ht="21" customHeight="1">
      <c r="A268" s="53"/>
      <c r="B268" s="35"/>
      <c r="C268" s="54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35"/>
      <c r="T268" s="35"/>
      <c r="U268" s="35"/>
    </row>
    <row r="269" spans="1:21" ht="21" customHeight="1">
      <c r="A269" s="53"/>
      <c r="B269" s="35"/>
      <c r="C269" s="54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35"/>
      <c r="T269" s="35"/>
      <c r="U269" s="35"/>
    </row>
    <row r="270" spans="1:21" ht="21" customHeight="1">
      <c r="A270" s="53"/>
      <c r="B270" s="35"/>
      <c r="C270" s="54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35"/>
      <c r="T270" s="35"/>
      <c r="U270" s="35"/>
    </row>
    <row r="271" spans="1:21" ht="21" customHeight="1">
      <c r="A271" s="53"/>
      <c r="B271" s="35"/>
      <c r="C271" s="54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35"/>
      <c r="T271" s="35"/>
      <c r="U271" s="35"/>
    </row>
    <row r="272" spans="1:21" ht="21" customHeight="1">
      <c r="A272" s="53"/>
      <c r="B272" s="35"/>
      <c r="C272" s="54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35"/>
      <c r="T272" s="35"/>
      <c r="U272" s="35"/>
    </row>
    <row r="273" spans="1:21" ht="21" customHeight="1">
      <c r="A273" s="53"/>
      <c r="B273" s="35"/>
      <c r="C273" s="54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35"/>
      <c r="T273" s="35"/>
      <c r="U273" s="35"/>
    </row>
    <row r="274" spans="1:21" ht="21" customHeight="1">
      <c r="A274" s="53"/>
      <c r="B274" s="35"/>
      <c r="C274" s="54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35"/>
      <c r="T274" s="35"/>
      <c r="U274" s="35"/>
    </row>
    <row r="275" spans="1:21" ht="21" customHeight="1">
      <c r="A275" s="53"/>
      <c r="B275" s="35"/>
      <c r="C275" s="54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35"/>
      <c r="T275" s="35"/>
      <c r="U275" s="35"/>
    </row>
    <row r="276" spans="1:21" ht="21" customHeight="1">
      <c r="A276" s="53"/>
      <c r="B276" s="35"/>
      <c r="C276" s="54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35"/>
      <c r="T276" s="35"/>
      <c r="U276" s="35"/>
    </row>
    <row r="277" spans="1:21" ht="21" customHeight="1">
      <c r="A277" s="53"/>
      <c r="B277" s="35"/>
      <c r="C277" s="54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35"/>
      <c r="T277" s="35"/>
      <c r="U277" s="35"/>
    </row>
    <row r="278" spans="1:21" ht="21" customHeight="1">
      <c r="A278" s="53"/>
      <c r="B278" s="35"/>
      <c r="C278" s="54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35"/>
      <c r="T278" s="35"/>
      <c r="U278" s="35"/>
    </row>
    <row r="279" spans="1:21" ht="21" customHeight="1">
      <c r="A279" s="53"/>
      <c r="B279" s="35"/>
      <c r="C279" s="54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35"/>
      <c r="T279" s="35"/>
      <c r="U279" s="35"/>
    </row>
    <row r="280" spans="1:21" ht="21" customHeight="1">
      <c r="A280" s="53"/>
      <c r="B280" s="35"/>
      <c r="C280" s="54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35"/>
      <c r="T280" s="35"/>
      <c r="U280" s="35"/>
    </row>
    <row r="281" spans="1:21" ht="21" customHeight="1">
      <c r="A281" s="53"/>
      <c r="B281" s="35"/>
      <c r="C281" s="54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35"/>
      <c r="T281" s="35"/>
      <c r="U281" s="35"/>
    </row>
    <row r="282" spans="1:21" ht="21" customHeight="1">
      <c r="A282" s="53"/>
      <c r="B282" s="35"/>
      <c r="C282" s="54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35"/>
      <c r="T282" s="35"/>
      <c r="U282" s="35"/>
    </row>
    <row r="283" spans="1:21" ht="21" customHeight="1">
      <c r="A283" s="53"/>
      <c r="B283" s="35"/>
      <c r="C283" s="54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35"/>
      <c r="T283" s="35"/>
      <c r="U283" s="35"/>
    </row>
    <row r="284" spans="1:21" ht="21" customHeight="1">
      <c r="A284" s="53"/>
      <c r="B284" s="35"/>
      <c r="C284" s="54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35"/>
      <c r="T284" s="35"/>
      <c r="U284" s="35"/>
    </row>
    <row r="285" spans="1:21" ht="21" customHeight="1">
      <c r="A285" s="53"/>
      <c r="B285" s="35"/>
      <c r="C285" s="54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35"/>
      <c r="T285" s="35"/>
      <c r="U285" s="35"/>
    </row>
    <row r="286" spans="1:21" ht="21" customHeight="1">
      <c r="A286" s="53"/>
      <c r="B286" s="35"/>
      <c r="C286" s="54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35"/>
      <c r="T286" s="35"/>
      <c r="U286" s="35"/>
    </row>
    <row r="287" spans="1:21" ht="21" customHeight="1">
      <c r="A287" s="53"/>
      <c r="B287" s="35"/>
      <c r="C287" s="54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35"/>
      <c r="T287" s="35"/>
      <c r="U287" s="35"/>
    </row>
    <row r="288" spans="1:21" ht="21" customHeight="1">
      <c r="A288" s="53"/>
      <c r="B288" s="35"/>
      <c r="C288" s="54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35"/>
      <c r="T288" s="35"/>
      <c r="U288" s="35"/>
    </row>
    <row r="289" spans="1:21" ht="21" customHeight="1">
      <c r="A289" s="53"/>
      <c r="B289" s="35"/>
      <c r="C289" s="54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35"/>
      <c r="T289" s="35"/>
      <c r="U289" s="35"/>
    </row>
    <row r="290" spans="1:21" ht="21" customHeight="1">
      <c r="A290" s="53"/>
      <c r="B290" s="35"/>
      <c r="C290" s="54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35"/>
      <c r="T290" s="35"/>
      <c r="U290" s="35"/>
    </row>
    <row r="291" spans="1:21" ht="21" customHeight="1">
      <c r="A291" s="53"/>
      <c r="B291" s="35"/>
      <c r="C291" s="54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35"/>
      <c r="T291" s="35"/>
      <c r="U291" s="35"/>
    </row>
    <row r="292" spans="1:21" ht="21" customHeight="1">
      <c r="A292" s="53"/>
      <c r="B292" s="35"/>
      <c r="C292" s="54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35"/>
      <c r="T292" s="35"/>
      <c r="U292" s="35"/>
    </row>
    <row r="293" spans="1:21" ht="21" customHeight="1">
      <c r="A293" s="53"/>
      <c r="B293" s="35"/>
      <c r="C293" s="54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35"/>
      <c r="T293" s="35"/>
      <c r="U293" s="35"/>
    </row>
    <row r="294" spans="1:21" ht="21" customHeight="1">
      <c r="A294" s="53"/>
      <c r="B294" s="35"/>
      <c r="C294" s="54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35"/>
      <c r="T294" s="35"/>
      <c r="U294" s="35"/>
    </row>
    <row r="295" spans="1:21" ht="21" customHeight="1">
      <c r="A295" s="53"/>
      <c r="B295" s="35"/>
      <c r="C295" s="54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35"/>
      <c r="T295" s="35"/>
      <c r="U295" s="35"/>
    </row>
    <row r="296" spans="1:21" ht="21" customHeight="1">
      <c r="A296" s="53"/>
      <c r="B296" s="35"/>
      <c r="C296" s="54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35"/>
      <c r="T296" s="35"/>
      <c r="U296" s="35"/>
    </row>
    <row r="297" spans="1:21" ht="21" customHeight="1">
      <c r="A297" s="53"/>
      <c r="B297" s="35"/>
      <c r="C297" s="54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35"/>
      <c r="T297" s="35"/>
      <c r="U297" s="35"/>
    </row>
    <row r="298" spans="1:21" ht="21" customHeight="1">
      <c r="A298" s="53"/>
      <c r="B298" s="35"/>
      <c r="C298" s="54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35"/>
      <c r="T298" s="35"/>
      <c r="U298" s="35"/>
    </row>
    <row r="299" spans="1:21" ht="21" customHeight="1">
      <c r="A299" s="53"/>
      <c r="B299" s="35"/>
      <c r="C299" s="54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35"/>
      <c r="T299" s="35"/>
      <c r="U299" s="35"/>
    </row>
    <row r="300" spans="1:21" ht="21" customHeight="1">
      <c r="A300" s="53"/>
      <c r="B300" s="35"/>
      <c r="C300" s="54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35"/>
      <c r="T300" s="35"/>
      <c r="U300" s="35"/>
    </row>
    <row r="301" spans="1:21" ht="21" customHeight="1">
      <c r="A301" s="53"/>
      <c r="B301" s="35"/>
      <c r="C301" s="54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35"/>
      <c r="T301" s="35"/>
      <c r="U301" s="35"/>
    </row>
    <row r="302" spans="1:21" ht="21" customHeight="1">
      <c r="A302" s="53"/>
      <c r="B302" s="35"/>
      <c r="C302" s="54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35"/>
      <c r="T302" s="35"/>
      <c r="U302" s="35"/>
    </row>
    <row r="303" spans="1:21" ht="21" customHeight="1">
      <c r="A303" s="53"/>
      <c r="B303" s="35"/>
      <c r="C303" s="54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35"/>
      <c r="T303" s="35"/>
      <c r="U303" s="35"/>
    </row>
    <row r="304" spans="1:21" ht="21" customHeight="1">
      <c r="A304" s="53"/>
      <c r="B304" s="35"/>
      <c r="C304" s="54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35"/>
      <c r="T304" s="35"/>
      <c r="U304" s="35"/>
    </row>
    <row r="305" spans="1:21" ht="21" customHeight="1">
      <c r="A305" s="53"/>
      <c r="B305" s="35"/>
      <c r="C305" s="54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35"/>
      <c r="T305" s="35"/>
      <c r="U305" s="35"/>
    </row>
    <row r="306" spans="1:21" ht="21" customHeight="1">
      <c r="A306" s="53"/>
      <c r="B306" s="35"/>
      <c r="C306" s="54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35"/>
      <c r="T306" s="35"/>
      <c r="U306" s="35"/>
    </row>
    <row r="307" spans="1:21" ht="21" customHeight="1">
      <c r="A307" s="53"/>
      <c r="B307" s="35"/>
      <c r="C307" s="54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35"/>
      <c r="T307" s="35"/>
      <c r="U307" s="35"/>
    </row>
    <row r="308" spans="1:21" ht="21" customHeight="1">
      <c r="A308" s="53"/>
      <c r="B308" s="35"/>
      <c r="C308" s="54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35"/>
      <c r="T308" s="35"/>
      <c r="U308" s="35"/>
    </row>
    <row r="309" spans="1:21" ht="21" customHeight="1">
      <c r="A309" s="53"/>
      <c r="B309" s="35"/>
      <c r="C309" s="54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35"/>
      <c r="T309" s="35"/>
      <c r="U309" s="35"/>
    </row>
    <row r="310" spans="1:21" ht="21" customHeight="1">
      <c r="A310" s="53"/>
      <c r="B310" s="35"/>
      <c r="C310" s="54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35"/>
      <c r="T310" s="35"/>
      <c r="U310" s="35"/>
    </row>
    <row r="311" spans="1:21" ht="21" customHeight="1">
      <c r="A311" s="53"/>
      <c r="B311" s="35"/>
      <c r="C311" s="54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35"/>
      <c r="T311" s="35"/>
      <c r="U311" s="35"/>
    </row>
    <row r="312" spans="1:21" ht="21" customHeight="1">
      <c r="A312" s="53"/>
      <c r="B312" s="35"/>
      <c r="C312" s="54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35"/>
      <c r="T312" s="35"/>
      <c r="U312" s="35"/>
    </row>
    <row r="313" spans="1:21" ht="21" customHeight="1">
      <c r="A313" s="53"/>
      <c r="B313" s="35"/>
      <c r="C313" s="54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35"/>
      <c r="T313" s="35"/>
      <c r="U313" s="35"/>
    </row>
    <row r="314" spans="1:21" ht="21" customHeight="1">
      <c r="A314" s="53"/>
      <c r="B314" s="35"/>
      <c r="C314" s="54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35"/>
      <c r="T314" s="35"/>
      <c r="U314" s="35"/>
    </row>
    <row r="315" spans="1:21" ht="21" customHeight="1">
      <c r="A315" s="53"/>
      <c r="B315" s="35"/>
      <c r="C315" s="54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35"/>
      <c r="T315" s="35"/>
      <c r="U315" s="35"/>
    </row>
    <row r="316" spans="1:21" ht="21" customHeight="1">
      <c r="A316" s="53"/>
      <c r="B316" s="35"/>
      <c r="C316" s="54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35"/>
      <c r="T316" s="35"/>
      <c r="U316" s="35"/>
    </row>
    <row r="317" spans="1:21" ht="21" customHeight="1">
      <c r="A317" s="53"/>
      <c r="B317" s="35"/>
      <c r="C317" s="54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35"/>
      <c r="T317" s="35"/>
      <c r="U317" s="35"/>
    </row>
    <row r="318" spans="1:21" ht="21" customHeight="1">
      <c r="A318" s="53"/>
      <c r="B318" s="35"/>
      <c r="C318" s="54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35"/>
      <c r="T318" s="35"/>
      <c r="U318" s="35"/>
    </row>
    <row r="319" spans="1:21" ht="21" customHeight="1">
      <c r="A319" s="53"/>
      <c r="B319" s="35"/>
      <c r="C319" s="54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35"/>
      <c r="T319" s="35"/>
      <c r="U319" s="35"/>
    </row>
    <row r="320" spans="1:21" ht="21" customHeight="1">
      <c r="A320" s="53"/>
      <c r="B320" s="35"/>
      <c r="C320" s="54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35"/>
      <c r="T320" s="35"/>
      <c r="U320" s="35"/>
    </row>
    <row r="321" spans="1:21" ht="21" customHeight="1">
      <c r="A321" s="53"/>
      <c r="B321" s="35"/>
      <c r="C321" s="54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35"/>
      <c r="T321" s="35"/>
      <c r="U321" s="35"/>
    </row>
    <row r="322" spans="1:21" ht="21" customHeight="1">
      <c r="A322" s="53"/>
      <c r="B322" s="35"/>
      <c r="C322" s="54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35"/>
      <c r="T322" s="35"/>
      <c r="U322" s="35"/>
    </row>
    <row r="323" spans="1:21" ht="21" customHeight="1">
      <c r="A323" s="53"/>
      <c r="B323" s="35"/>
      <c r="C323" s="54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35"/>
      <c r="T323" s="35"/>
      <c r="U323" s="35"/>
    </row>
    <row r="324" spans="1:21" ht="21" customHeight="1">
      <c r="A324" s="53"/>
      <c r="B324" s="35"/>
      <c r="C324" s="54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35"/>
      <c r="T324" s="35"/>
      <c r="U324" s="35"/>
    </row>
    <row r="325" spans="1:21" ht="21" customHeight="1">
      <c r="A325" s="53"/>
      <c r="B325" s="35"/>
      <c r="C325" s="54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35"/>
      <c r="T325" s="35"/>
      <c r="U325" s="35"/>
    </row>
    <row r="326" spans="1:21" ht="21" customHeight="1">
      <c r="A326" s="53"/>
      <c r="B326" s="35"/>
      <c r="C326" s="54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35"/>
      <c r="T326" s="35"/>
      <c r="U326" s="35"/>
    </row>
    <row r="327" spans="1:21" ht="21" customHeight="1">
      <c r="A327" s="53"/>
      <c r="B327" s="35"/>
      <c r="C327" s="54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35"/>
      <c r="T327" s="35"/>
      <c r="U327" s="35"/>
    </row>
    <row r="328" spans="1:21" ht="21" customHeight="1">
      <c r="A328" s="53"/>
      <c r="B328" s="35"/>
      <c r="C328" s="54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35"/>
      <c r="T328" s="35"/>
      <c r="U328" s="35"/>
    </row>
    <row r="329" spans="1:21" ht="21" customHeight="1">
      <c r="A329" s="53"/>
      <c r="B329" s="35"/>
      <c r="C329" s="54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35"/>
      <c r="T329" s="35"/>
      <c r="U329" s="35"/>
    </row>
    <row r="330" spans="1:21" ht="21" customHeight="1">
      <c r="A330" s="53"/>
      <c r="B330" s="35"/>
      <c r="C330" s="54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35"/>
      <c r="T330" s="35"/>
      <c r="U330" s="35"/>
    </row>
    <row r="331" spans="1:21" ht="21" customHeight="1">
      <c r="A331" s="53"/>
      <c r="B331" s="35"/>
      <c r="C331" s="54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35"/>
      <c r="T331" s="35"/>
      <c r="U331" s="35"/>
    </row>
    <row r="332" spans="1:21" ht="21" customHeight="1">
      <c r="A332" s="53"/>
      <c r="B332" s="35"/>
      <c r="C332" s="54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35"/>
      <c r="T332" s="35"/>
      <c r="U332" s="35"/>
    </row>
    <row r="333" spans="1:21" ht="21" customHeight="1">
      <c r="A333" s="53"/>
      <c r="B333" s="35"/>
      <c r="C333" s="54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35"/>
      <c r="T333" s="35"/>
      <c r="U333" s="35"/>
    </row>
    <row r="334" spans="1:21" ht="21" customHeight="1">
      <c r="A334" s="53"/>
      <c r="B334" s="35"/>
      <c r="C334" s="54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35"/>
      <c r="T334" s="35"/>
      <c r="U334" s="35"/>
    </row>
    <row r="335" spans="1:21" ht="21" customHeight="1">
      <c r="A335" s="53"/>
      <c r="B335" s="35"/>
      <c r="C335" s="54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35"/>
      <c r="T335" s="35"/>
      <c r="U335" s="35"/>
    </row>
    <row r="336" spans="1:21" ht="21" customHeight="1">
      <c r="A336" s="53"/>
      <c r="B336" s="35"/>
      <c r="C336" s="54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35"/>
      <c r="T336" s="35"/>
      <c r="U336" s="35"/>
    </row>
    <row r="337" spans="1:21" ht="21" customHeight="1">
      <c r="A337" s="53"/>
      <c r="B337" s="35"/>
      <c r="C337" s="54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35"/>
      <c r="T337" s="35"/>
      <c r="U337" s="35"/>
    </row>
    <row r="338" spans="1:21" ht="21" customHeight="1">
      <c r="A338" s="53"/>
      <c r="B338" s="35"/>
      <c r="C338" s="54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35"/>
      <c r="T338" s="35"/>
      <c r="U338" s="35"/>
    </row>
    <row r="339" spans="1:21" ht="21" customHeight="1">
      <c r="A339" s="53"/>
      <c r="B339" s="35"/>
      <c r="C339" s="54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35"/>
      <c r="T339" s="35"/>
      <c r="U339" s="35"/>
    </row>
    <row r="340" spans="1:21" ht="21" customHeight="1">
      <c r="A340" s="53"/>
      <c r="B340" s="35"/>
      <c r="C340" s="54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35"/>
      <c r="T340" s="35"/>
      <c r="U340" s="35"/>
    </row>
    <row r="341" spans="1:21" ht="21" customHeight="1">
      <c r="A341" s="53"/>
      <c r="B341" s="35"/>
      <c r="C341" s="54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35"/>
      <c r="T341" s="35"/>
      <c r="U341" s="35"/>
    </row>
    <row r="342" spans="1:21" ht="21" customHeight="1">
      <c r="A342" s="53"/>
      <c r="B342" s="35"/>
      <c r="C342" s="54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35"/>
      <c r="T342" s="35"/>
      <c r="U342" s="35"/>
    </row>
    <row r="343" spans="1:21" ht="21" customHeight="1">
      <c r="A343" s="53"/>
      <c r="B343" s="35"/>
      <c r="C343" s="54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35"/>
      <c r="T343" s="35"/>
      <c r="U343" s="35"/>
    </row>
    <row r="344" spans="1:21" ht="21" customHeight="1">
      <c r="A344" s="53"/>
      <c r="B344" s="35"/>
      <c r="C344" s="54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35"/>
      <c r="T344" s="35"/>
      <c r="U344" s="35"/>
    </row>
    <row r="345" spans="1:21" ht="21" customHeight="1">
      <c r="A345" s="53"/>
      <c r="B345" s="35"/>
      <c r="C345" s="54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35"/>
      <c r="T345" s="35"/>
      <c r="U345" s="35"/>
    </row>
    <row r="346" spans="1:21" ht="21" customHeight="1">
      <c r="A346" s="53"/>
      <c r="B346" s="35"/>
      <c r="C346" s="54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35"/>
      <c r="T346" s="35"/>
      <c r="U346" s="35"/>
    </row>
    <row r="347" spans="1:21" ht="21" customHeight="1">
      <c r="A347" s="53"/>
      <c r="B347" s="35"/>
      <c r="C347" s="54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35"/>
      <c r="T347" s="35"/>
      <c r="U347" s="35"/>
    </row>
    <row r="348" spans="1:21" ht="21" customHeight="1">
      <c r="A348" s="53"/>
      <c r="B348" s="35"/>
      <c r="C348" s="54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35"/>
      <c r="T348" s="35"/>
      <c r="U348" s="35"/>
    </row>
    <row r="349" spans="1:21" ht="21" customHeight="1">
      <c r="A349" s="53"/>
      <c r="B349" s="35"/>
      <c r="C349" s="54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35"/>
      <c r="T349" s="35"/>
      <c r="U349" s="35"/>
    </row>
    <row r="350" spans="1:21" ht="21" customHeight="1">
      <c r="A350" s="53"/>
      <c r="B350" s="35"/>
      <c r="C350" s="54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35"/>
      <c r="T350" s="35"/>
      <c r="U350" s="35"/>
    </row>
    <row r="351" spans="1:21" ht="21" customHeight="1">
      <c r="A351" s="53"/>
      <c r="B351" s="35"/>
      <c r="C351" s="54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35"/>
      <c r="T351" s="35"/>
      <c r="U351" s="35"/>
    </row>
    <row r="352" spans="1:21" ht="21" customHeight="1">
      <c r="A352" s="53"/>
      <c r="B352" s="35"/>
      <c r="C352" s="54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35"/>
      <c r="T352" s="35"/>
      <c r="U352" s="35"/>
    </row>
    <row r="353" spans="1:21" ht="21" customHeight="1">
      <c r="A353" s="53"/>
      <c r="B353" s="35"/>
      <c r="C353" s="54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35"/>
      <c r="T353" s="35"/>
      <c r="U353" s="35"/>
    </row>
    <row r="354" spans="1:21" ht="21" customHeight="1">
      <c r="A354" s="53"/>
      <c r="B354" s="35"/>
      <c r="C354" s="54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35"/>
      <c r="T354" s="35"/>
      <c r="U354" s="35"/>
    </row>
    <row r="355" spans="1:21" ht="21" customHeight="1">
      <c r="A355" s="53"/>
      <c r="B355" s="35"/>
      <c r="C355" s="54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35"/>
      <c r="T355" s="35"/>
      <c r="U355" s="35"/>
    </row>
    <row r="356" spans="1:21" ht="21" customHeight="1">
      <c r="A356" s="53"/>
      <c r="B356" s="35"/>
      <c r="C356" s="54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35"/>
      <c r="T356" s="35"/>
      <c r="U356" s="35"/>
    </row>
    <row r="357" spans="1:21" ht="21" customHeight="1">
      <c r="A357" s="53"/>
      <c r="B357" s="35"/>
      <c r="C357" s="54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35"/>
      <c r="T357" s="35"/>
      <c r="U357" s="35"/>
    </row>
    <row r="358" spans="1:21" ht="21" customHeight="1">
      <c r="A358" s="53"/>
      <c r="B358" s="35"/>
      <c r="C358" s="54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35"/>
      <c r="T358" s="35"/>
      <c r="U358" s="35"/>
    </row>
    <row r="359" spans="1:21" ht="21" customHeight="1">
      <c r="A359" s="53"/>
      <c r="B359" s="35"/>
      <c r="C359" s="54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35"/>
      <c r="T359" s="35"/>
      <c r="U359" s="35"/>
    </row>
    <row r="360" spans="1:21" ht="21" customHeight="1">
      <c r="A360" s="53"/>
      <c r="B360" s="35"/>
      <c r="C360" s="54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35"/>
      <c r="T360" s="35"/>
      <c r="U360" s="35"/>
    </row>
    <row r="361" spans="1:21" ht="21" customHeight="1">
      <c r="A361" s="53"/>
      <c r="B361" s="35"/>
      <c r="C361" s="54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35"/>
      <c r="T361" s="35"/>
      <c r="U361" s="35"/>
    </row>
    <row r="362" spans="1:21" ht="21" customHeight="1">
      <c r="A362" s="53"/>
      <c r="B362" s="35"/>
      <c r="C362" s="54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35"/>
      <c r="T362" s="35"/>
      <c r="U362" s="35"/>
    </row>
    <row r="363" spans="1:21" ht="21" customHeight="1">
      <c r="A363" s="53"/>
      <c r="B363" s="35"/>
      <c r="C363" s="54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35"/>
      <c r="T363" s="35"/>
      <c r="U363" s="35"/>
    </row>
    <row r="364" spans="1:21" ht="21" customHeight="1">
      <c r="A364" s="53"/>
      <c r="B364" s="35"/>
      <c r="C364" s="54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35"/>
      <c r="T364" s="35"/>
      <c r="U364" s="35"/>
    </row>
    <row r="365" spans="1:21" ht="21" customHeight="1">
      <c r="A365" s="53"/>
      <c r="B365" s="35"/>
      <c r="C365" s="54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35"/>
      <c r="T365" s="35"/>
      <c r="U365" s="35"/>
    </row>
    <row r="366" spans="1:21" ht="21" customHeight="1">
      <c r="A366" s="53"/>
      <c r="B366" s="35"/>
      <c r="C366" s="54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35"/>
      <c r="T366" s="35"/>
      <c r="U366" s="35"/>
    </row>
    <row r="367" spans="1:21" ht="21" customHeight="1">
      <c r="A367" s="53"/>
      <c r="B367" s="35"/>
      <c r="C367" s="54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35"/>
      <c r="T367" s="35"/>
      <c r="U367" s="35"/>
    </row>
    <row r="368" spans="1:21" ht="21" customHeight="1">
      <c r="A368" s="53"/>
      <c r="B368" s="35"/>
      <c r="C368" s="54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35"/>
      <c r="T368" s="35"/>
      <c r="U368" s="35"/>
    </row>
    <row r="369" spans="1:21" ht="21" customHeight="1">
      <c r="A369" s="53"/>
      <c r="B369" s="35"/>
      <c r="C369" s="54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35"/>
      <c r="T369" s="35"/>
      <c r="U369" s="35"/>
    </row>
    <row r="370" spans="1:21" ht="21" customHeight="1">
      <c r="A370" s="53"/>
      <c r="B370" s="35"/>
      <c r="C370" s="54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35"/>
      <c r="T370" s="35"/>
      <c r="U370" s="35"/>
    </row>
    <row r="371" spans="1:21" ht="21" customHeight="1">
      <c r="A371" s="53"/>
      <c r="B371" s="35"/>
      <c r="C371" s="54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35"/>
      <c r="T371" s="35"/>
      <c r="U371" s="35"/>
    </row>
    <row r="372" spans="1:21" ht="21" customHeight="1">
      <c r="A372" s="53"/>
      <c r="B372" s="35"/>
      <c r="C372" s="54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35"/>
      <c r="T372" s="35"/>
      <c r="U372" s="35"/>
    </row>
    <row r="373" spans="1:21" ht="21" customHeight="1">
      <c r="A373" s="53"/>
      <c r="B373" s="35"/>
      <c r="C373" s="54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35"/>
      <c r="T373" s="35"/>
      <c r="U373" s="35"/>
    </row>
    <row r="374" spans="1:21" ht="21" customHeight="1">
      <c r="A374" s="53"/>
      <c r="B374" s="35"/>
      <c r="C374" s="54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35"/>
      <c r="T374" s="35"/>
      <c r="U374" s="35"/>
    </row>
    <row r="375" spans="1:21" ht="21" customHeight="1">
      <c r="A375" s="53"/>
      <c r="B375" s="35"/>
      <c r="C375" s="54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35"/>
      <c r="T375" s="35"/>
      <c r="U375" s="35"/>
    </row>
    <row r="376" spans="1:21" ht="21" customHeight="1">
      <c r="A376" s="53"/>
      <c r="B376" s="35"/>
      <c r="C376" s="54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35"/>
      <c r="T376" s="35"/>
      <c r="U376" s="35"/>
    </row>
    <row r="377" spans="1:21" ht="21" customHeight="1">
      <c r="A377" s="53"/>
      <c r="B377" s="35"/>
      <c r="C377" s="54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35"/>
      <c r="T377" s="35"/>
      <c r="U377" s="35"/>
    </row>
    <row r="378" spans="1:21" ht="21" customHeight="1">
      <c r="A378" s="53"/>
      <c r="B378" s="35"/>
      <c r="C378" s="54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35"/>
      <c r="T378" s="35"/>
      <c r="U378" s="35"/>
    </row>
    <row r="379" spans="1:21" ht="21" customHeight="1">
      <c r="A379" s="53"/>
      <c r="B379" s="35"/>
      <c r="C379" s="54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35"/>
      <c r="T379" s="35"/>
      <c r="U379" s="35"/>
    </row>
    <row r="380" spans="1:21" ht="21" customHeight="1">
      <c r="A380" s="53"/>
      <c r="B380" s="35"/>
      <c r="C380" s="54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35"/>
      <c r="T380" s="35"/>
      <c r="U380" s="35"/>
    </row>
    <row r="381" spans="1:21" ht="21" customHeight="1">
      <c r="A381" s="53"/>
      <c r="B381" s="35"/>
      <c r="C381" s="54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35"/>
      <c r="T381" s="35"/>
      <c r="U381" s="35"/>
    </row>
    <row r="382" spans="1:21" ht="21" customHeight="1">
      <c r="A382" s="53"/>
      <c r="B382" s="35"/>
      <c r="C382" s="54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35"/>
      <c r="T382" s="35"/>
      <c r="U382" s="35"/>
    </row>
    <row r="383" spans="1:21" ht="21" customHeight="1">
      <c r="A383" s="53"/>
      <c r="B383" s="35"/>
      <c r="C383" s="54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35"/>
      <c r="T383" s="35"/>
      <c r="U383" s="35"/>
    </row>
    <row r="384" spans="1:21" ht="21" customHeight="1">
      <c r="A384" s="53"/>
      <c r="B384" s="35"/>
      <c r="C384" s="54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35"/>
      <c r="T384" s="35"/>
      <c r="U384" s="35"/>
    </row>
    <row r="385" spans="1:21" ht="21" customHeight="1">
      <c r="A385" s="53"/>
      <c r="B385" s="35"/>
      <c r="C385" s="54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35"/>
      <c r="T385" s="35"/>
      <c r="U385" s="35"/>
    </row>
    <row r="386" spans="1:21" ht="21" customHeight="1">
      <c r="A386" s="53"/>
      <c r="B386" s="35"/>
      <c r="C386" s="54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35"/>
      <c r="T386" s="35"/>
      <c r="U386" s="35"/>
    </row>
    <row r="387" spans="1:21" ht="21" customHeight="1">
      <c r="A387" s="53"/>
      <c r="B387" s="35"/>
      <c r="C387" s="54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35"/>
      <c r="T387" s="35"/>
      <c r="U387" s="35"/>
    </row>
    <row r="388" spans="1:21" ht="21" customHeight="1">
      <c r="A388" s="53"/>
      <c r="B388" s="35"/>
      <c r="C388" s="54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35"/>
      <c r="T388" s="35"/>
      <c r="U388" s="35"/>
    </row>
    <row r="389" spans="1:21" ht="21" customHeight="1">
      <c r="A389" s="53"/>
      <c r="B389" s="35"/>
      <c r="C389" s="54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35"/>
      <c r="T389" s="35"/>
      <c r="U389" s="35"/>
    </row>
    <row r="390" spans="1:21" ht="21" customHeight="1">
      <c r="A390" s="53"/>
      <c r="B390" s="35"/>
      <c r="C390" s="54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35"/>
      <c r="T390" s="35"/>
      <c r="U390" s="35"/>
    </row>
    <row r="391" spans="1:21" ht="21" customHeight="1">
      <c r="A391" s="53"/>
      <c r="B391" s="35"/>
      <c r="C391" s="54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35"/>
      <c r="T391" s="35"/>
      <c r="U391" s="35"/>
    </row>
    <row r="392" spans="1:21" ht="21" customHeight="1">
      <c r="A392" s="53"/>
      <c r="B392" s="35"/>
      <c r="C392" s="54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35"/>
      <c r="T392" s="35"/>
      <c r="U392" s="35"/>
    </row>
    <row r="393" spans="1:21" ht="21" customHeight="1">
      <c r="A393" s="53"/>
      <c r="B393" s="35"/>
      <c r="C393" s="54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35"/>
      <c r="T393" s="35"/>
      <c r="U393" s="35"/>
    </row>
    <row r="394" spans="1:21" ht="21" customHeight="1">
      <c r="A394" s="53"/>
      <c r="B394" s="35"/>
      <c r="C394" s="54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35"/>
      <c r="T394" s="35"/>
      <c r="U394" s="35"/>
    </row>
    <row r="395" spans="1:21" ht="21" customHeight="1">
      <c r="A395" s="53"/>
      <c r="B395" s="35"/>
      <c r="C395" s="54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35"/>
      <c r="T395" s="35"/>
      <c r="U395" s="35"/>
    </row>
    <row r="396" spans="1:21" ht="21" customHeight="1">
      <c r="A396" s="53"/>
      <c r="B396" s="35"/>
      <c r="C396" s="54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35"/>
      <c r="T396" s="35"/>
      <c r="U396" s="35"/>
    </row>
    <row r="397" spans="1:21" ht="21" customHeight="1">
      <c r="A397" s="53"/>
      <c r="B397" s="35"/>
      <c r="C397" s="54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35"/>
      <c r="T397" s="35"/>
      <c r="U397" s="35"/>
    </row>
    <row r="398" spans="1:21" ht="21" customHeight="1">
      <c r="A398" s="53"/>
      <c r="B398" s="35"/>
      <c r="C398" s="54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35"/>
      <c r="T398" s="35"/>
      <c r="U398" s="35"/>
    </row>
    <row r="399" spans="1:21" ht="21" customHeight="1">
      <c r="A399" s="53"/>
      <c r="B399" s="35"/>
      <c r="C399" s="54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35"/>
      <c r="T399" s="35"/>
      <c r="U399" s="35"/>
    </row>
    <row r="400" spans="1:21" ht="21" customHeight="1">
      <c r="A400" s="53"/>
      <c r="B400" s="35"/>
      <c r="C400" s="54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35"/>
      <c r="T400" s="35"/>
      <c r="U400" s="35"/>
    </row>
    <row r="401" spans="1:21" ht="21" customHeight="1">
      <c r="A401" s="53"/>
      <c r="B401" s="35"/>
      <c r="C401" s="54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35"/>
      <c r="T401" s="35"/>
      <c r="U401" s="35"/>
    </row>
    <row r="402" spans="1:21" ht="21" customHeight="1">
      <c r="A402" s="53"/>
      <c r="B402" s="35"/>
      <c r="C402" s="54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35"/>
      <c r="T402" s="35"/>
      <c r="U402" s="35"/>
    </row>
    <row r="403" spans="1:21" ht="21" customHeight="1">
      <c r="A403" s="53"/>
      <c r="B403" s="35"/>
      <c r="C403" s="54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35"/>
      <c r="T403" s="35"/>
      <c r="U403" s="35"/>
    </row>
    <row r="404" spans="1:21" ht="21" customHeight="1">
      <c r="A404" s="53"/>
      <c r="B404" s="35"/>
      <c r="C404" s="54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35"/>
      <c r="T404" s="35"/>
      <c r="U404" s="35"/>
    </row>
    <row r="405" spans="1:21" ht="21" customHeight="1">
      <c r="A405" s="53"/>
      <c r="B405" s="35"/>
      <c r="C405" s="54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35"/>
      <c r="T405" s="35"/>
      <c r="U405" s="35"/>
    </row>
    <row r="406" spans="1:21" ht="21" customHeight="1">
      <c r="A406" s="53"/>
      <c r="B406" s="35"/>
      <c r="C406" s="54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35"/>
      <c r="T406" s="35"/>
      <c r="U406" s="35"/>
    </row>
    <row r="407" spans="1:21" ht="21" customHeight="1">
      <c r="A407" s="53"/>
      <c r="B407" s="35"/>
      <c r="C407" s="54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35"/>
      <c r="T407" s="35"/>
      <c r="U407" s="35"/>
    </row>
    <row r="408" spans="1:21" ht="21" customHeight="1">
      <c r="A408" s="53"/>
      <c r="B408" s="35"/>
      <c r="C408" s="54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35"/>
      <c r="T408" s="35"/>
      <c r="U408" s="35"/>
    </row>
    <row r="409" spans="1:21" ht="21" customHeight="1">
      <c r="A409" s="53"/>
      <c r="B409" s="35"/>
      <c r="C409" s="54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35"/>
      <c r="T409" s="35"/>
      <c r="U409" s="35"/>
    </row>
    <row r="410" spans="1:21" ht="21" customHeight="1">
      <c r="A410" s="53"/>
      <c r="B410" s="35"/>
      <c r="C410" s="54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35"/>
      <c r="T410" s="35"/>
      <c r="U410" s="35"/>
    </row>
    <row r="411" spans="1:21" ht="21" customHeight="1">
      <c r="A411" s="53"/>
      <c r="B411" s="35"/>
      <c r="C411" s="54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35"/>
      <c r="T411" s="35"/>
      <c r="U411" s="35"/>
    </row>
    <row r="412" spans="1:21" ht="21" customHeight="1">
      <c r="A412" s="53"/>
      <c r="B412" s="35"/>
      <c r="C412" s="54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35"/>
      <c r="T412" s="35"/>
      <c r="U412" s="35"/>
    </row>
    <row r="413" spans="1:21" ht="21" customHeight="1">
      <c r="A413" s="53"/>
      <c r="B413" s="35"/>
      <c r="C413" s="54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35"/>
      <c r="T413" s="35"/>
      <c r="U413" s="35"/>
    </row>
    <row r="414" spans="1:21" ht="21" customHeight="1">
      <c r="A414" s="53"/>
      <c r="B414" s="35"/>
      <c r="C414" s="54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35"/>
      <c r="T414" s="35"/>
      <c r="U414" s="35"/>
    </row>
    <row r="415" spans="1:21" ht="21" customHeight="1">
      <c r="A415" s="53"/>
      <c r="B415" s="35"/>
      <c r="C415" s="54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35"/>
      <c r="T415" s="35"/>
      <c r="U415" s="35"/>
    </row>
    <row r="416" spans="1:21" ht="21" customHeight="1">
      <c r="A416" s="53"/>
      <c r="B416" s="35"/>
      <c r="C416" s="54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35"/>
      <c r="T416" s="35"/>
      <c r="U416" s="35"/>
    </row>
    <row r="417" spans="1:21" ht="21" customHeight="1">
      <c r="A417" s="53"/>
      <c r="B417" s="35"/>
      <c r="C417" s="54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35"/>
      <c r="T417" s="35"/>
      <c r="U417" s="35"/>
    </row>
    <row r="418" spans="1:21" ht="21" customHeight="1">
      <c r="A418" s="53"/>
      <c r="B418" s="35"/>
      <c r="C418" s="54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35"/>
      <c r="T418" s="35"/>
      <c r="U418" s="35"/>
    </row>
    <row r="419" spans="1:21" ht="21" customHeight="1">
      <c r="A419" s="53"/>
      <c r="B419" s="35"/>
      <c r="C419" s="54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35"/>
      <c r="T419" s="35"/>
      <c r="U419" s="35"/>
    </row>
    <row r="420" spans="1:21" ht="21" customHeight="1">
      <c r="A420" s="53"/>
      <c r="B420" s="35"/>
      <c r="C420" s="54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35"/>
      <c r="T420" s="35"/>
      <c r="U420" s="35"/>
    </row>
    <row r="421" spans="1:21" ht="21" customHeight="1">
      <c r="A421" s="53"/>
      <c r="B421" s="35"/>
      <c r="C421" s="54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35"/>
      <c r="T421" s="35"/>
      <c r="U421" s="35"/>
    </row>
    <row r="422" spans="1:21" ht="21" customHeight="1">
      <c r="A422" s="53"/>
      <c r="B422" s="35"/>
      <c r="C422" s="54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35"/>
      <c r="T422" s="35"/>
      <c r="U422" s="35"/>
    </row>
    <row r="423" spans="1:21" ht="21" customHeight="1">
      <c r="A423" s="53"/>
      <c r="B423" s="35"/>
      <c r="C423" s="54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35"/>
      <c r="T423" s="35"/>
      <c r="U423" s="35"/>
    </row>
    <row r="424" spans="1:21" ht="21" customHeight="1">
      <c r="A424" s="53"/>
      <c r="B424" s="35"/>
      <c r="C424" s="54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35"/>
      <c r="T424" s="35"/>
      <c r="U424" s="35"/>
    </row>
    <row r="425" spans="1:21" ht="21" customHeight="1">
      <c r="A425" s="53"/>
      <c r="B425" s="35"/>
      <c r="C425" s="54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35"/>
      <c r="T425" s="35"/>
      <c r="U425" s="35"/>
    </row>
    <row r="426" spans="1:21" ht="21" customHeight="1">
      <c r="A426" s="53"/>
      <c r="B426" s="35"/>
      <c r="C426" s="54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35"/>
      <c r="T426" s="35"/>
      <c r="U426" s="35"/>
    </row>
    <row r="427" spans="1:21" ht="21" customHeight="1">
      <c r="A427" s="53"/>
      <c r="B427" s="35"/>
      <c r="C427" s="54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35"/>
      <c r="T427" s="35"/>
      <c r="U427" s="35"/>
    </row>
    <row r="428" spans="1:21" ht="21" customHeight="1">
      <c r="A428" s="53"/>
      <c r="B428" s="35"/>
      <c r="C428" s="54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35"/>
      <c r="T428" s="35"/>
      <c r="U428" s="35"/>
    </row>
    <row r="429" spans="1:21" ht="21" customHeight="1">
      <c r="A429" s="53"/>
      <c r="B429" s="35"/>
      <c r="C429" s="54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35"/>
      <c r="T429" s="35"/>
      <c r="U429" s="35"/>
    </row>
    <row r="430" spans="1:21" ht="21" customHeight="1">
      <c r="A430" s="53"/>
      <c r="B430" s="35"/>
      <c r="C430" s="54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35"/>
      <c r="T430" s="35"/>
      <c r="U430" s="35"/>
    </row>
    <row r="431" spans="1:21" ht="21" customHeight="1">
      <c r="A431" s="53"/>
      <c r="B431" s="35"/>
      <c r="C431" s="54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35"/>
      <c r="T431" s="35"/>
      <c r="U431" s="35"/>
    </row>
    <row r="432" spans="1:21" ht="21" customHeight="1">
      <c r="A432" s="53"/>
      <c r="B432" s="35"/>
      <c r="C432" s="54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35"/>
      <c r="T432" s="35"/>
      <c r="U432" s="35"/>
    </row>
    <row r="433" spans="1:21" ht="21" customHeight="1">
      <c r="A433" s="53"/>
      <c r="B433" s="35"/>
      <c r="C433" s="54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35"/>
      <c r="T433" s="35"/>
      <c r="U433" s="35"/>
    </row>
    <row r="434" spans="1:21" ht="21" customHeight="1">
      <c r="A434" s="53"/>
      <c r="B434" s="35"/>
      <c r="C434" s="54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35"/>
      <c r="T434" s="35"/>
      <c r="U434" s="35"/>
    </row>
    <row r="435" spans="1:21" ht="21" customHeight="1">
      <c r="A435" s="53"/>
      <c r="B435" s="35"/>
      <c r="C435" s="54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35"/>
      <c r="T435" s="35"/>
      <c r="U435" s="35"/>
    </row>
    <row r="436" spans="1:21" ht="21" customHeight="1">
      <c r="A436" s="53"/>
      <c r="B436" s="35"/>
      <c r="C436" s="54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35"/>
      <c r="T436" s="35"/>
      <c r="U436" s="35"/>
    </row>
    <row r="437" spans="1:21" ht="21" customHeight="1">
      <c r="A437" s="53"/>
      <c r="B437" s="35"/>
      <c r="C437" s="54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35"/>
      <c r="T437" s="35"/>
      <c r="U437" s="35"/>
    </row>
    <row r="438" spans="1:21" ht="21" customHeight="1">
      <c r="A438" s="53"/>
      <c r="B438" s="35"/>
      <c r="C438" s="54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35"/>
      <c r="T438" s="35"/>
      <c r="U438" s="35"/>
    </row>
    <row r="439" spans="1:21" ht="21" customHeight="1">
      <c r="A439" s="53"/>
      <c r="B439" s="35"/>
      <c r="C439" s="54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35"/>
      <c r="T439" s="35"/>
      <c r="U439" s="35"/>
    </row>
    <row r="440" spans="1:21" ht="21" customHeight="1">
      <c r="A440" s="53"/>
      <c r="B440" s="35"/>
      <c r="C440" s="54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35"/>
      <c r="T440" s="35"/>
      <c r="U440" s="35"/>
    </row>
    <row r="441" spans="1:21" ht="21" customHeight="1">
      <c r="A441" s="53"/>
      <c r="B441" s="35"/>
      <c r="C441" s="54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35"/>
      <c r="T441" s="35"/>
      <c r="U441" s="35"/>
    </row>
    <row r="442" spans="1:21" ht="21" customHeight="1">
      <c r="A442" s="53"/>
      <c r="B442" s="35"/>
      <c r="C442" s="54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35"/>
      <c r="T442" s="35"/>
      <c r="U442" s="35"/>
    </row>
    <row r="443" spans="1:21" ht="21" customHeight="1">
      <c r="A443" s="53"/>
      <c r="B443" s="35"/>
      <c r="C443" s="54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35"/>
      <c r="T443" s="35"/>
      <c r="U443" s="35"/>
    </row>
    <row r="444" spans="1:21" ht="21" customHeight="1">
      <c r="A444" s="53"/>
      <c r="B444" s="35"/>
      <c r="C444" s="54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35"/>
      <c r="T444" s="35"/>
      <c r="U444" s="35"/>
    </row>
    <row r="445" spans="1:21" ht="21" customHeight="1">
      <c r="A445" s="53"/>
      <c r="B445" s="35"/>
      <c r="C445" s="54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35"/>
      <c r="T445" s="35"/>
      <c r="U445" s="35"/>
    </row>
    <row r="446" spans="1:21" ht="21" customHeight="1">
      <c r="A446" s="53"/>
      <c r="B446" s="35"/>
      <c r="C446" s="54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35"/>
      <c r="T446" s="35"/>
      <c r="U446" s="35"/>
    </row>
    <row r="447" spans="1:21" ht="21" customHeight="1">
      <c r="A447" s="53"/>
      <c r="B447" s="35"/>
      <c r="C447" s="54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35"/>
      <c r="T447" s="35"/>
      <c r="U447" s="35"/>
    </row>
    <row r="448" spans="1:21" ht="21" customHeight="1">
      <c r="A448" s="53"/>
      <c r="B448" s="35"/>
      <c r="C448" s="54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35"/>
      <c r="T448" s="35"/>
      <c r="U448" s="35"/>
    </row>
    <row r="449" spans="1:21" ht="21" customHeight="1">
      <c r="A449" s="53"/>
      <c r="B449" s="35"/>
      <c r="C449" s="54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35"/>
      <c r="T449" s="35"/>
      <c r="U449" s="35"/>
    </row>
    <row r="450" spans="1:21" ht="21" customHeight="1">
      <c r="A450" s="53"/>
      <c r="B450" s="35"/>
      <c r="C450" s="54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35"/>
      <c r="T450" s="35"/>
      <c r="U450" s="35"/>
    </row>
    <row r="451" spans="1:21" ht="21" customHeight="1">
      <c r="A451" s="53"/>
      <c r="B451" s="35"/>
      <c r="C451" s="54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35"/>
      <c r="T451" s="35"/>
      <c r="U451" s="35"/>
    </row>
    <row r="452" spans="1:21" ht="21" customHeight="1">
      <c r="A452" s="53"/>
      <c r="B452" s="35"/>
      <c r="C452" s="54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35"/>
      <c r="T452" s="35"/>
      <c r="U452" s="35"/>
    </row>
    <row r="453" spans="1:21" ht="21" customHeight="1">
      <c r="A453" s="53"/>
      <c r="B453" s="35"/>
      <c r="C453" s="54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35"/>
      <c r="T453" s="35"/>
      <c r="U453" s="35"/>
    </row>
    <row r="454" spans="1:21" ht="21" customHeight="1">
      <c r="A454" s="53"/>
      <c r="B454" s="35"/>
      <c r="C454" s="54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35"/>
      <c r="T454" s="35"/>
      <c r="U454" s="35"/>
    </row>
    <row r="455" spans="1:21" ht="21" customHeight="1">
      <c r="A455" s="53"/>
      <c r="B455" s="35"/>
      <c r="C455" s="54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35"/>
      <c r="T455" s="35"/>
      <c r="U455" s="35"/>
    </row>
    <row r="456" spans="1:21" ht="21" customHeight="1">
      <c r="A456" s="53"/>
      <c r="B456" s="35"/>
      <c r="C456" s="54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35"/>
      <c r="T456" s="35"/>
      <c r="U456" s="35"/>
    </row>
    <row r="457" spans="1:21" ht="21" customHeight="1">
      <c r="A457" s="53"/>
      <c r="B457" s="35"/>
      <c r="C457" s="54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35"/>
      <c r="T457" s="35"/>
      <c r="U457" s="35"/>
    </row>
    <row r="458" spans="1:21" ht="21" customHeight="1">
      <c r="A458" s="53"/>
      <c r="B458" s="35"/>
      <c r="C458" s="54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35"/>
      <c r="T458" s="35"/>
      <c r="U458" s="35"/>
    </row>
    <row r="459" spans="1:21" ht="21" customHeight="1">
      <c r="A459" s="53"/>
      <c r="B459" s="35"/>
      <c r="C459" s="54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35"/>
      <c r="T459" s="35"/>
      <c r="U459" s="35"/>
    </row>
    <row r="460" spans="1:21" ht="21" customHeight="1">
      <c r="A460" s="53"/>
      <c r="B460" s="35"/>
      <c r="C460" s="54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35"/>
      <c r="T460" s="35"/>
      <c r="U460" s="35"/>
    </row>
    <row r="461" spans="1:21" ht="21" customHeight="1">
      <c r="A461" s="53"/>
      <c r="B461" s="35"/>
      <c r="C461" s="54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35"/>
      <c r="T461" s="35"/>
      <c r="U461" s="35"/>
    </row>
    <row r="462" spans="1:21" ht="21" customHeight="1">
      <c r="A462" s="53"/>
      <c r="B462" s="35"/>
      <c r="C462" s="54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35"/>
      <c r="T462" s="35"/>
      <c r="U462" s="35"/>
    </row>
    <row r="463" spans="1:21" ht="21" customHeight="1">
      <c r="A463" s="53"/>
      <c r="B463" s="35"/>
      <c r="C463" s="54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35"/>
      <c r="T463" s="35"/>
      <c r="U463" s="35"/>
    </row>
    <row r="464" spans="1:21" ht="21" customHeight="1">
      <c r="A464" s="53"/>
      <c r="B464" s="35"/>
      <c r="C464" s="54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35"/>
      <c r="T464" s="35"/>
      <c r="U464" s="35"/>
    </row>
    <row r="465" spans="1:21" ht="21" customHeight="1">
      <c r="A465" s="53"/>
      <c r="B465" s="35"/>
      <c r="C465" s="54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35"/>
      <c r="T465" s="35"/>
      <c r="U465" s="35"/>
    </row>
    <row r="466" spans="1:21" ht="21" customHeight="1">
      <c r="A466" s="53"/>
      <c r="B466" s="35"/>
      <c r="C466" s="54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35"/>
      <c r="T466" s="35"/>
      <c r="U466" s="35"/>
    </row>
    <row r="467" spans="1:21" ht="21" customHeight="1">
      <c r="A467" s="53"/>
      <c r="B467" s="35"/>
      <c r="C467" s="54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35"/>
      <c r="T467" s="35"/>
      <c r="U467" s="35"/>
    </row>
    <row r="468" spans="1:21" ht="21" customHeight="1">
      <c r="A468" s="53"/>
      <c r="B468" s="35"/>
      <c r="C468" s="54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35"/>
      <c r="T468" s="35"/>
      <c r="U468" s="35"/>
    </row>
    <row r="469" spans="1:21" ht="21" customHeight="1">
      <c r="A469" s="53"/>
      <c r="B469" s="35"/>
      <c r="C469" s="54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35"/>
      <c r="T469" s="35"/>
      <c r="U469" s="35"/>
    </row>
    <row r="470" spans="1:21" ht="21" customHeight="1">
      <c r="A470" s="53"/>
      <c r="B470" s="35"/>
      <c r="C470" s="54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35"/>
      <c r="T470" s="35"/>
      <c r="U470" s="35"/>
    </row>
    <row r="471" spans="1:21" ht="21" customHeight="1">
      <c r="A471" s="53"/>
      <c r="B471" s="35"/>
      <c r="C471" s="54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35"/>
      <c r="T471" s="35"/>
      <c r="U471" s="35"/>
    </row>
    <row r="472" spans="1:21" ht="21" customHeight="1">
      <c r="A472" s="53"/>
      <c r="B472" s="35"/>
      <c r="C472" s="54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35"/>
      <c r="T472" s="35"/>
      <c r="U472" s="35"/>
    </row>
    <row r="473" spans="1:21" ht="21" customHeight="1">
      <c r="A473" s="53"/>
      <c r="B473" s="35"/>
      <c r="C473" s="54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35"/>
      <c r="T473" s="35"/>
      <c r="U473" s="35"/>
    </row>
    <row r="474" spans="1:21" ht="21" customHeight="1">
      <c r="A474" s="53"/>
      <c r="B474" s="35"/>
      <c r="C474" s="54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35"/>
      <c r="T474" s="35"/>
      <c r="U474" s="35"/>
    </row>
    <row r="475" spans="1:21" ht="21" customHeight="1">
      <c r="A475" s="53"/>
      <c r="B475" s="35"/>
      <c r="C475" s="54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35"/>
      <c r="T475" s="35"/>
      <c r="U475" s="35"/>
    </row>
    <row r="476" spans="1:21" ht="21" customHeight="1">
      <c r="A476" s="53"/>
      <c r="B476" s="35"/>
      <c r="C476" s="54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35"/>
      <c r="T476" s="35"/>
      <c r="U476" s="35"/>
    </row>
    <row r="477" spans="1:21" ht="21" customHeight="1">
      <c r="A477" s="53"/>
      <c r="B477" s="35"/>
      <c r="C477" s="54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35"/>
      <c r="T477" s="35"/>
      <c r="U477" s="35"/>
    </row>
    <row r="478" spans="1:21" ht="21" customHeight="1">
      <c r="A478" s="53"/>
      <c r="B478" s="35"/>
      <c r="C478" s="54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35"/>
      <c r="T478" s="35"/>
      <c r="U478" s="35"/>
    </row>
    <row r="479" spans="1:21" ht="21" customHeight="1">
      <c r="A479" s="53"/>
      <c r="B479" s="35"/>
      <c r="C479" s="54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35"/>
      <c r="T479" s="35"/>
      <c r="U479" s="35"/>
    </row>
    <row r="480" spans="1:21" ht="21" customHeight="1">
      <c r="A480" s="53"/>
      <c r="B480" s="35"/>
      <c r="C480" s="54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35"/>
      <c r="T480" s="35"/>
      <c r="U480" s="35"/>
    </row>
    <row r="481" spans="1:21" ht="21" customHeight="1">
      <c r="A481" s="53"/>
      <c r="B481" s="35"/>
      <c r="C481" s="54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35"/>
      <c r="T481" s="35"/>
      <c r="U481" s="35"/>
    </row>
    <row r="482" spans="1:21" ht="21" customHeight="1">
      <c r="A482" s="53"/>
      <c r="B482" s="35"/>
      <c r="C482" s="54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35"/>
      <c r="T482" s="35"/>
      <c r="U482" s="35"/>
    </row>
    <row r="483" spans="1:21" ht="21" customHeight="1">
      <c r="A483" s="53"/>
      <c r="B483" s="35"/>
      <c r="C483" s="54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35"/>
      <c r="T483" s="35"/>
      <c r="U483" s="35"/>
    </row>
    <row r="484" spans="1:21" ht="21" customHeight="1">
      <c r="A484" s="53"/>
      <c r="B484" s="35"/>
      <c r="C484" s="54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35"/>
      <c r="T484" s="35"/>
      <c r="U484" s="35"/>
    </row>
    <row r="485" spans="1:21" ht="21" customHeight="1">
      <c r="A485" s="53"/>
      <c r="B485" s="35"/>
      <c r="C485" s="54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35"/>
      <c r="T485" s="35"/>
      <c r="U485" s="35"/>
    </row>
    <row r="486" spans="1:21" ht="21" customHeight="1">
      <c r="A486" s="53"/>
      <c r="B486" s="35"/>
      <c r="C486" s="54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35"/>
      <c r="T486" s="35"/>
      <c r="U486" s="35"/>
    </row>
    <row r="487" spans="1:21" ht="21" customHeight="1">
      <c r="A487" s="53"/>
      <c r="B487" s="35"/>
      <c r="C487" s="54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35"/>
      <c r="T487" s="35"/>
      <c r="U487" s="35"/>
    </row>
    <row r="488" spans="1:21" ht="21" customHeight="1">
      <c r="A488" s="53"/>
      <c r="B488" s="35"/>
      <c r="C488" s="54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35"/>
      <c r="T488" s="35"/>
      <c r="U488" s="35"/>
    </row>
    <row r="489" spans="1:21" ht="21" customHeight="1">
      <c r="A489" s="53"/>
      <c r="B489" s="35"/>
      <c r="C489" s="54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35"/>
      <c r="T489" s="35"/>
      <c r="U489" s="35"/>
    </row>
    <row r="490" spans="1:21" ht="21" customHeight="1">
      <c r="A490" s="53"/>
      <c r="B490" s="35"/>
      <c r="C490" s="54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35"/>
      <c r="T490" s="35"/>
      <c r="U490" s="35"/>
    </row>
    <row r="491" spans="1:21" ht="21" customHeight="1">
      <c r="A491" s="53"/>
      <c r="B491" s="35"/>
      <c r="C491" s="54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35"/>
      <c r="T491" s="35"/>
      <c r="U491" s="35"/>
    </row>
    <row r="492" spans="1:21" ht="21" customHeight="1">
      <c r="A492" s="53"/>
      <c r="B492" s="35"/>
      <c r="C492" s="54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35"/>
      <c r="T492" s="35"/>
      <c r="U492" s="35"/>
    </row>
    <row r="493" spans="1:21" ht="21" customHeight="1">
      <c r="A493" s="53"/>
      <c r="B493" s="35"/>
      <c r="C493" s="54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35"/>
      <c r="T493" s="35"/>
      <c r="U493" s="35"/>
    </row>
    <row r="494" spans="1:21" ht="21" customHeight="1">
      <c r="A494" s="53"/>
      <c r="B494" s="35"/>
      <c r="C494" s="54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35"/>
      <c r="T494" s="35"/>
      <c r="U494" s="35"/>
    </row>
    <row r="495" spans="1:21" ht="21" customHeight="1">
      <c r="A495" s="53"/>
      <c r="B495" s="35"/>
      <c r="C495" s="54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35"/>
      <c r="T495" s="35"/>
      <c r="U495" s="35"/>
    </row>
    <row r="496" spans="1:21" ht="21" customHeight="1">
      <c r="A496" s="53"/>
      <c r="B496" s="35"/>
      <c r="C496" s="54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35"/>
      <c r="T496" s="35"/>
      <c r="U496" s="35"/>
    </row>
    <row r="497" spans="1:21" ht="21" customHeight="1">
      <c r="A497" s="53"/>
      <c r="B497" s="35"/>
      <c r="C497" s="54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35"/>
      <c r="T497" s="35"/>
      <c r="U497" s="35"/>
    </row>
    <row r="498" spans="1:21" ht="21" customHeight="1">
      <c r="A498" s="53"/>
      <c r="B498" s="35"/>
      <c r="C498" s="54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35"/>
      <c r="T498" s="35"/>
      <c r="U498" s="35"/>
    </row>
    <row r="499" spans="1:21" ht="21" customHeight="1">
      <c r="A499" s="53"/>
      <c r="B499" s="35"/>
      <c r="C499" s="54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35"/>
      <c r="T499" s="35"/>
      <c r="U499" s="35"/>
    </row>
    <row r="500" spans="1:21" ht="21" customHeight="1">
      <c r="A500" s="53"/>
      <c r="B500" s="35"/>
      <c r="C500" s="54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35"/>
      <c r="T500" s="35"/>
      <c r="U500" s="35"/>
    </row>
    <row r="501" spans="1:21" ht="21" customHeight="1">
      <c r="A501" s="53"/>
      <c r="B501" s="35"/>
      <c r="C501" s="54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35"/>
      <c r="T501" s="35"/>
      <c r="U501" s="35"/>
    </row>
    <row r="502" spans="1:21" ht="21" customHeight="1">
      <c r="A502" s="53"/>
      <c r="B502" s="35"/>
      <c r="C502" s="54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35"/>
      <c r="T502" s="35"/>
      <c r="U502" s="35"/>
    </row>
    <row r="503" spans="1:21" ht="21" customHeight="1">
      <c r="A503" s="53"/>
      <c r="B503" s="35"/>
      <c r="C503" s="54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35"/>
      <c r="T503" s="35"/>
      <c r="U503" s="35"/>
    </row>
    <row r="504" spans="1:21" ht="21" customHeight="1">
      <c r="A504" s="53"/>
      <c r="B504" s="35"/>
      <c r="C504" s="54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35"/>
      <c r="T504" s="35"/>
      <c r="U504" s="35"/>
    </row>
    <row r="505" spans="1:21" ht="21" customHeight="1">
      <c r="A505" s="53"/>
      <c r="B505" s="35"/>
      <c r="C505" s="54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35"/>
      <c r="T505" s="35"/>
      <c r="U505" s="35"/>
    </row>
    <row r="506" spans="1:21" ht="21" customHeight="1">
      <c r="A506" s="53"/>
      <c r="B506" s="35"/>
      <c r="C506" s="54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35"/>
      <c r="T506" s="35"/>
      <c r="U506" s="35"/>
    </row>
    <row r="507" spans="1:21" ht="21" customHeight="1">
      <c r="A507" s="53"/>
      <c r="B507" s="35"/>
      <c r="C507" s="54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35"/>
      <c r="T507" s="35"/>
      <c r="U507" s="35"/>
    </row>
    <row r="508" spans="1:21" ht="21" customHeight="1">
      <c r="A508" s="53"/>
      <c r="B508" s="35"/>
      <c r="C508" s="54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35"/>
      <c r="T508" s="35"/>
      <c r="U508" s="35"/>
    </row>
    <row r="509" spans="1:21" ht="21" customHeight="1">
      <c r="A509" s="53"/>
      <c r="B509" s="35"/>
      <c r="C509" s="54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35"/>
      <c r="T509" s="35"/>
      <c r="U509" s="35"/>
    </row>
    <row r="510" spans="1:21" ht="21" customHeight="1">
      <c r="A510" s="53"/>
      <c r="B510" s="35"/>
      <c r="C510" s="54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35"/>
      <c r="T510" s="35"/>
      <c r="U510" s="35"/>
    </row>
    <row r="511" spans="1:21" ht="21" customHeight="1">
      <c r="A511" s="53"/>
      <c r="B511" s="35"/>
      <c r="C511" s="54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35"/>
      <c r="T511" s="35"/>
      <c r="U511" s="35"/>
    </row>
    <row r="512" spans="1:21" ht="21" customHeight="1">
      <c r="A512" s="53"/>
      <c r="B512" s="35"/>
      <c r="C512" s="54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35"/>
      <c r="T512" s="35"/>
      <c r="U512" s="35"/>
    </row>
    <row r="513" spans="1:21" ht="21" customHeight="1">
      <c r="A513" s="53"/>
      <c r="B513" s="35"/>
      <c r="C513" s="54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35"/>
      <c r="T513" s="35"/>
      <c r="U513" s="35"/>
    </row>
    <row r="514" spans="1:21" ht="21" customHeight="1">
      <c r="A514" s="53"/>
      <c r="B514" s="35"/>
      <c r="C514" s="54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35"/>
      <c r="T514" s="35"/>
      <c r="U514" s="35"/>
    </row>
    <row r="515" spans="1:21" ht="21" customHeight="1">
      <c r="A515" s="53"/>
      <c r="B515" s="35"/>
      <c r="C515" s="54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35"/>
      <c r="T515" s="35"/>
      <c r="U515" s="35"/>
    </row>
    <row r="516" spans="1:21" ht="21" customHeight="1">
      <c r="A516" s="53"/>
      <c r="B516" s="35"/>
      <c r="C516" s="54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35"/>
      <c r="T516" s="35"/>
      <c r="U516" s="35"/>
    </row>
    <row r="517" spans="1:21" ht="21" customHeight="1">
      <c r="A517" s="53"/>
      <c r="B517" s="35"/>
      <c r="C517" s="54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35"/>
      <c r="T517" s="35"/>
      <c r="U517" s="35"/>
    </row>
    <row r="518" spans="1:21" ht="21" customHeight="1">
      <c r="A518" s="53"/>
      <c r="B518" s="35"/>
      <c r="C518" s="54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35"/>
      <c r="T518" s="35"/>
      <c r="U518" s="35"/>
    </row>
    <row r="519" spans="1:21" ht="21" customHeight="1">
      <c r="A519" s="53"/>
      <c r="B519" s="35"/>
      <c r="C519" s="54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35"/>
      <c r="T519" s="35"/>
      <c r="U519" s="35"/>
    </row>
    <row r="520" spans="1:21" ht="21" customHeight="1">
      <c r="A520" s="53"/>
      <c r="B520" s="35"/>
      <c r="C520" s="54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35"/>
      <c r="T520" s="35"/>
      <c r="U520" s="35"/>
    </row>
    <row r="521" spans="1:21" ht="21" customHeight="1">
      <c r="A521" s="53"/>
      <c r="B521" s="35"/>
      <c r="C521" s="54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35"/>
      <c r="T521" s="35"/>
      <c r="U521" s="35"/>
    </row>
    <row r="522" spans="1:21" ht="21" customHeight="1">
      <c r="A522" s="53"/>
      <c r="B522" s="35"/>
      <c r="C522" s="54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35"/>
      <c r="T522" s="35"/>
      <c r="U522" s="35"/>
    </row>
    <row r="523" spans="1:21" ht="21" customHeight="1">
      <c r="A523" s="53"/>
      <c r="B523" s="35"/>
      <c r="C523" s="54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35"/>
      <c r="T523" s="35"/>
      <c r="U523" s="35"/>
    </row>
    <row r="524" spans="1:21" ht="21" customHeight="1">
      <c r="A524" s="53"/>
      <c r="B524" s="35"/>
      <c r="C524" s="54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35"/>
      <c r="T524" s="35"/>
      <c r="U524" s="35"/>
    </row>
    <row r="525" spans="1:21" ht="21" customHeight="1">
      <c r="A525" s="53"/>
      <c r="B525" s="35"/>
      <c r="C525" s="54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35"/>
      <c r="T525" s="35"/>
      <c r="U525" s="35"/>
    </row>
    <row r="526" spans="1:21" ht="21" customHeight="1">
      <c r="A526" s="53"/>
      <c r="B526" s="35"/>
      <c r="C526" s="54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35"/>
      <c r="T526" s="35"/>
      <c r="U526" s="35"/>
    </row>
    <row r="527" spans="1:21" ht="21" customHeight="1">
      <c r="A527" s="53"/>
      <c r="B527" s="35"/>
      <c r="C527" s="54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35"/>
      <c r="T527" s="35"/>
      <c r="U527" s="35"/>
    </row>
    <row r="528" spans="1:21" ht="21" customHeight="1">
      <c r="A528" s="53"/>
      <c r="B528" s="35"/>
      <c r="C528" s="54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35"/>
      <c r="T528" s="35"/>
      <c r="U528" s="35"/>
    </row>
    <row r="529" spans="1:21" ht="21" customHeight="1">
      <c r="A529" s="53"/>
      <c r="B529" s="35"/>
      <c r="C529" s="54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35"/>
      <c r="T529" s="35"/>
      <c r="U529" s="35"/>
    </row>
    <row r="530" spans="1:21" ht="21" customHeight="1">
      <c r="A530" s="53"/>
      <c r="B530" s="35"/>
      <c r="C530" s="54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35"/>
      <c r="T530" s="35"/>
      <c r="U530" s="35"/>
    </row>
    <row r="531" spans="1:21" ht="21" customHeight="1">
      <c r="A531" s="53"/>
      <c r="B531" s="35"/>
      <c r="C531" s="54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35"/>
      <c r="T531" s="35"/>
      <c r="U531" s="35"/>
    </row>
    <row r="532" spans="1:21" ht="21" customHeight="1">
      <c r="A532" s="53"/>
      <c r="B532" s="35"/>
      <c r="C532" s="54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35"/>
      <c r="T532" s="35"/>
      <c r="U532" s="35"/>
    </row>
    <row r="533" spans="1:21" ht="21" customHeight="1">
      <c r="A533" s="53"/>
      <c r="B533" s="35"/>
      <c r="C533" s="54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35"/>
      <c r="T533" s="35"/>
      <c r="U533" s="35"/>
    </row>
    <row r="534" spans="1:21" ht="21" customHeight="1">
      <c r="A534" s="53"/>
      <c r="B534" s="35"/>
      <c r="C534" s="54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35"/>
      <c r="T534" s="35"/>
      <c r="U534" s="35"/>
    </row>
    <row r="535" spans="1:21" ht="21" customHeight="1">
      <c r="A535" s="53"/>
      <c r="B535" s="35"/>
      <c r="C535" s="54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35"/>
      <c r="T535" s="35"/>
      <c r="U535" s="35"/>
    </row>
    <row r="536" spans="1:21" ht="21" customHeight="1">
      <c r="A536" s="53"/>
      <c r="B536" s="35"/>
      <c r="C536" s="54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35"/>
      <c r="T536" s="35"/>
      <c r="U536" s="35"/>
    </row>
    <row r="537" spans="1:21" ht="21" customHeight="1">
      <c r="A537" s="53"/>
      <c r="B537" s="35"/>
      <c r="C537" s="54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35"/>
      <c r="T537" s="35"/>
      <c r="U537" s="35"/>
    </row>
    <row r="538" spans="1:21" ht="21" customHeight="1">
      <c r="A538" s="53"/>
      <c r="B538" s="35"/>
      <c r="C538" s="54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35"/>
      <c r="T538" s="35"/>
      <c r="U538" s="35"/>
    </row>
    <row r="539" spans="1:21" ht="21" customHeight="1">
      <c r="A539" s="53"/>
      <c r="B539" s="35"/>
      <c r="C539" s="54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35"/>
      <c r="T539" s="35"/>
      <c r="U539" s="35"/>
    </row>
    <row r="540" spans="1:21" ht="21" customHeight="1">
      <c r="A540" s="53"/>
      <c r="B540" s="35"/>
      <c r="C540" s="54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35"/>
      <c r="T540" s="35"/>
      <c r="U540" s="35"/>
    </row>
    <row r="541" spans="1:21" ht="21" customHeight="1">
      <c r="A541" s="53"/>
      <c r="B541" s="35"/>
      <c r="C541" s="54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35"/>
      <c r="T541" s="35"/>
      <c r="U541" s="35"/>
    </row>
    <row r="542" spans="1:21" ht="21" customHeight="1">
      <c r="A542" s="53"/>
      <c r="B542" s="35"/>
      <c r="C542" s="54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35"/>
      <c r="T542" s="35"/>
      <c r="U542" s="35"/>
    </row>
    <row r="543" spans="1:21" ht="21" customHeight="1">
      <c r="A543" s="53"/>
      <c r="B543" s="35"/>
      <c r="C543" s="54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35"/>
      <c r="T543" s="35"/>
      <c r="U543" s="35"/>
    </row>
    <row r="544" spans="1:21" ht="21" customHeight="1">
      <c r="A544" s="53"/>
      <c r="B544" s="35"/>
      <c r="C544" s="54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35"/>
      <c r="T544" s="35"/>
      <c r="U544" s="35"/>
    </row>
    <row r="545" spans="1:21" ht="21" customHeight="1">
      <c r="A545" s="53"/>
      <c r="B545" s="35"/>
      <c r="C545" s="54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35"/>
      <c r="T545" s="35"/>
      <c r="U545" s="35"/>
    </row>
    <row r="546" spans="1:21" ht="21" customHeight="1">
      <c r="A546" s="53"/>
      <c r="B546" s="35"/>
      <c r="C546" s="54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35"/>
      <c r="T546" s="35"/>
      <c r="U546" s="35"/>
    </row>
    <row r="547" spans="1:21" ht="21" customHeight="1">
      <c r="A547" s="53"/>
      <c r="B547" s="35"/>
      <c r="C547" s="54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35"/>
      <c r="T547" s="35"/>
      <c r="U547" s="35"/>
    </row>
    <row r="548" spans="1:21" ht="21" customHeight="1">
      <c r="A548" s="53"/>
      <c r="B548" s="35"/>
      <c r="C548" s="54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35"/>
      <c r="T548" s="35"/>
      <c r="U548" s="35"/>
    </row>
    <row r="549" spans="1:21" ht="21" customHeight="1">
      <c r="A549" s="53"/>
      <c r="B549" s="35"/>
      <c r="C549" s="54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35"/>
      <c r="T549" s="35"/>
      <c r="U549" s="35"/>
    </row>
    <row r="550" spans="1:21" ht="21" customHeight="1">
      <c r="A550" s="53"/>
      <c r="B550" s="35"/>
      <c r="C550" s="54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35"/>
      <c r="T550" s="35"/>
      <c r="U550" s="35"/>
    </row>
    <row r="551" spans="1:21" ht="21" customHeight="1">
      <c r="A551" s="53"/>
      <c r="B551" s="35"/>
      <c r="C551" s="54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35"/>
      <c r="T551" s="35"/>
      <c r="U551" s="35"/>
    </row>
    <row r="552" spans="1:21" ht="21" customHeight="1">
      <c r="A552" s="53"/>
      <c r="B552" s="35"/>
      <c r="C552" s="54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35"/>
      <c r="T552" s="35"/>
      <c r="U552" s="35"/>
    </row>
    <row r="553" spans="1:21" ht="21" customHeight="1">
      <c r="A553" s="53"/>
      <c r="B553" s="35"/>
      <c r="C553" s="54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35"/>
      <c r="T553" s="35"/>
      <c r="U553" s="35"/>
    </row>
    <row r="554" spans="1:21" ht="21" customHeight="1">
      <c r="A554" s="53"/>
      <c r="B554" s="35"/>
      <c r="C554" s="54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35"/>
      <c r="T554" s="35"/>
      <c r="U554" s="35"/>
    </row>
    <row r="555" spans="1:21" ht="21" customHeight="1">
      <c r="A555" s="53"/>
      <c r="B555" s="35"/>
      <c r="C555" s="54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35"/>
      <c r="T555" s="35"/>
      <c r="U555" s="35"/>
    </row>
    <row r="556" spans="1:21" ht="21" customHeight="1">
      <c r="A556" s="53"/>
      <c r="B556" s="35"/>
      <c r="C556" s="54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35"/>
      <c r="T556" s="35"/>
      <c r="U556" s="35"/>
    </row>
    <row r="557" spans="1:21" ht="21" customHeight="1">
      <c r="A557" s="53"/>
      <c r="B557" s="35"/>
      <c r="C557" s="54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35"/>
      <c r="T557" s="35"/>
      <c r="U557" s="35"/>
    </row>
    <row r="558" spans="1:21" ht="21" customHeight="1">
      <c r="A558" s="53"/>
      <c r="B558" s="35"/>
      <c r="C558" s="54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35"/>
      <c r="T558" s="35"/>
      <c r="U558" s="35"/>
    </row>
    <row r="559" spans="1:21" ht="21" customHeight="1">
      <c r="A559" s="53"/>
      <c r="B559" s="35"/>
      <c r="C559" s="54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35"/>
      <c r="T559" s="35"/>
      <c r="U559" s="35"/>
    </row>
    <row r="560" spans="1:21" ht="21" customHeight="1">
      <c r="A560" s="53"/>
      <c r="B560" s="35"/>
      <c r="C560" s="54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35"/>
      <c r="T560" s="35"/>
      <c r="U560" s="35"/>
    </row>
    <row r="561" spans="1:21" ht="21" customHeight="1">
      <c r="A561" s="53"/>
      <c r="B561" s="35"/>
      <c r="C561" s="54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35"/>
      <c r="T561" s="35"/>
      <c r="U561" s="35"/>
    </row>
    <row r="562" spans="1:21" ht="21" customHeight="1">
      <c r="A562" s="53"/>
      <c r="B562" s="35"/>
      <c r="C562" s="54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35"/>
      <c r="T562" s="35"/>
      <c r="U562" s="35"/>
    </row>
    <row r="563" spans="1:21" ht="21" customHeight="1">
      <c r="A563" s="53"/>
      <c r="B563" s="35"/>
      <c r="C563" s="54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35"/>
      <c r="T563" s="35"/>
      <c r="U563" s="35"/>
    </row>
    <row r="564" spans="1:21" ht="21" customHeight="1">
      <c r="A564" s="53"/>
      <c r="B564" s="35"/>
      <c r="C564" s="54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35"/>
      <c r="T564" s="35"/>
      <c r="U564" s="35"/>
    </row>
    <row r="565" spans="1:21" ht="21" customHeight="1">
      <c r="A565" s="53"/>
      <c r="B565" s="35"/>
      <c r="C565" s="54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35"/>
      <c r="T565" s="35"/>
      <c r="U565" s="35"/>
    </row>
    <row r="566" spans="1:21" ht="21" customHeight="1">
      <c r="A566" s="53"/>
      <c r="B566" s="35"/>
      <c r="C566" s="54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35"/>
      <c r="T566" s="35"/>
      <c r="U566" s="35"/>
    </row>
    <row r="567" spans="1:21" ht="21" customHeight="1">
      <c r="A567" s="53"/>
      <c r="B567" s="35"/>
      <c r="C567" s="54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35"/>
      <c r="T567" s="35"/>
      <c r="U567" s="35"/>
    </row>
    <row r="568" spans="1:21" ht="21" customHeight="1">
      <c r="A568" s="53"/>
      <c r="B568" s="35"/>
      <c r="C568" s="54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35"/>
      <c r="T568" s="35"/>
      <c r="U568" s="35"/>
    </row>
    <row r="569" spans="1:21" ht="21" customHeight="1">
      <c r="A569" s="53"/>
      <c r="B569" s="35"/>
      <c r="C569" s="54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35"/>
      <c r="T569" s="35"/>
      <c r="U569" s="35"/>
    </row>
    <row r="570" spans="1:21" ht="21" customHeight="1">
      <c r="A570" s="53"/>
      <c r="B570" s="35"/>
      <c r="C570" s="54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35"/>
      <c r="T570" s="35"/>
      <c r="U570" s="35"/>
    </row>
    <row r="571" spans="1:21" ht="21" customHeight="1">
      <c r="A571" s="53"/>
      <c r="B571" s="35"/>
      <c r="C571" s="54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35"/>
      <c r="T571" s="35"/>
      <c r="U571" s="35"/>
    </row>
    <row r="572" spans="1:21" ht="21" customHeight="1">
      <c r="A572" s="53"/>
      <c r="B572" s="35"/>
      <c r="C572" s="54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35"/>
      <c r="T572" s="35"/>
      <c r="U572" s="35"/>
    </row>
    <row r="573" spans="1:21" ht="21" customHeight="1">
      <c r="A573" s="53"/>
      <c r="B573" s="35"/>
      <c r="C573" s="54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35"/>
      <c r="T573" s="35"/>
      <c r="U573" s="35"/>
    </row>
    <row r="574" spans="1:21" ht="21" customHeight="1">
      <c r="A574" s="53"/>
      <c r="B574" s="35"/>
      <c r="C574" s="54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35"/>
      <c r="T574" s="35"/>
      <c r="U574" s="35"/>
    </row>
    <row r="575" spans="1:21" ht="21" customHeight="1">
      <c r="A575" s="53"/>
      <c r="B575" s="35"/>
      <c r="C575" s="54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35"/>
      <c r="T575" s="35"/>
      <c r="U575" s="35"/>
    </row>
    <row r="576" spans="1:21" ht="21" customHeight="1">
      <c r="A576" s="53"/>
      <c r="B576" s="35"/>
      <c r="C576" s="54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35"/>
      <c r="T576" s="35"/>
      <c r="U576" s="35"/>
    </row>
    <row r="577" spans="1:21" ht="21" customHeight="1">
      <c r="A577" s="53"/>
      <c r="B577" s="35"/>
      <c r="C577" s="54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35"/>
      <c r="T577" s="35"/>
      <c r="U577" s="35"/>
    </row>
    <row r="578" spans="1:21" ht="21" customHeight="1">
      <c r="A578" s="53"/>
      <c r="B578" s="35"/>
      <c r="C578" s="54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35"/>
      <c r="T578" s="35"/>
      <c r="U578" s="35"/>
    </row>
    <row r="579" spans="1:21" ht="21" customHeight="1">
      <c r="A579" s="53"/>
      <c r="B579" s="35"/>
      <c r="C579" s="54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35"/>
      <c r="T579" s="35"/>
      <c r="U579" s="35"/>
    </row>
    <row r="580" spans="1:21" ht="21" customHeight="1">
      <c r="A580" s="53"/>
      <c r="B580" s="35"/>
      <c r="C580" s="54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35"/>
      <c r="T580" s="35"/>
      <c r="U580" s="35"/>
    </row>
    <row r="581" spans="1:21" ht="21" customHeight="1">
      <c r="A581" s="53"/>
      <c r="B581" s="35"/>
      <c r="C581" s="54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35"/>
      <c r="T581" s="35"/>
      <c r="U581" s="35"/>
    </row>
    <row r="582" spans="1:21" ht="21" customHeight="1">
      <c r="A582" s="53"/>
      <c r="B582" s="35"/>
      <c r="C582" s="54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35"/>
      <c r="T582" s="35"/>
      <c r="U582" s="35"/>
    </row>
    <row r="583" spans="1:21" ht="21" customHeight="1">
      <c r="A583" s="53"/>
      <c r="B583" s="35"/>
      <c r="C583" s="54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35"/>
      <c r="T583" s="35"/>
      <c r="U583" s="35"/>
    </row>
    <row r="584" spans="1:21" ht="21" customHeight="1">
      <c r="A584" s="53"/>
      <c r="B584" s="35"/>
      <c r="C584" s="54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35"/>
      <c r="T584" s="35"/>
      <c r="U584" s="35"/>
    </row>
    <row r="585" spans="1:21" ht="21" customHeight="1">
      <c r="A585" s="53"/>
      <c r="B585" s="35"/>
      <c r="C585" s="54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35"/>
      <c r="T585" s="35"/>
      <c r="U585" s="35"/>
    </row>
    <row r="586" spans="1:21" ht="21" customHeight="1">
      <c r="A586" s="53"/>
      <c r="B586" s="35"/>
      <c r="C586" s="54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35"/>
      <c r="T586" s="35"/>
      <c r="U586" s="35"/>
    </row>
    <row r="587" spans="1:21" ht="21" customHeight="1">
      <c r="A587" s="53"/>
      <c r="B587" s="35"/>
      <c r="C587" s="54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35"/>
      <c r="T587" s="35"/>
      <c r="U587" s="35"/>
    </row>
    <row r="588" spans="1:21" ht="21" customHeight="1">
      <c r="A588" s="53"/>
      <c r="B588" s="35"/>
      <c r="C588" s="54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35"/>
      <c r="T588" s="35"/>
      <c r="U588" s="35"/>
    </row>
    <row r="589" spans="1:21" ht="21" customHeight="1">
      <c r="A589" s="53"/>
      <c r="B589" s="35"/>
      <c r="C589" s="54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35"/>
      <c r="T589" s="35"/>
      <c r="U589" s="35"/>
    </row>
    <row r="590" spans="1:21" ht="21" customHeight="1">
      <c r="A590" s="53"/>
      <c r="B590" s="35"/>
      <c r="C590" s="54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35"/>
      <c r="T590" s="35"/>
      <c r="U590" s="35"/>
    </row>
    <row r="591" spans="1:21" ht="21" customHeight="1">
      <c r="A591" s="53"/>
      <c r="B591" s="35"/>
      <c r="C591" s="54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35"/>
      <c r="T591" s="35"/>
      <c r="U591" s="35"/>
    </row>
    <row r="592" spans="1:21" ht="21" customHeight="1">
      <c r="A592" s="53"/>
      <c r="B592" s="35"/>
      <c r="C592" s="54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35"/>
      <c r="T592" s="35"/>
      <c r="U592" s="35"/>
    </row>
    <row r="593" spans="1:21" ht="21" customHeight="1">
      <c r="A593" s="53"/>
      <c r="B593" s="35"/>
      <c r="C593" s="54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35"/>
      <c r="T593" s="35"/>
      <c r="U593" s="35"/>
    </row>
    <row r="594" spans="1:21" ht="21" customHeight="1">
      <c r="A594" s="53"/>
      <c r="B594" s="35"/>
      <c r="C594" s="54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35"/>
      <c r="T594" s="35"/>
      <c r="U594" s="35"/>
    </row>
    <row r="595" spans="1:21" ht="21" customHeight="1">
      <c r="A595" s="53"/>
      <c r="B595" s="35"/>
      <c r="C595" s="54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35"/>
      <c r="T595" s="35"/>
      <c r="U595" s="35"/>
    </row>
    <row r="596" spans="1:21" ht="21" customHeight="1">
      <c r="A596" s="53"/>
      <c r="B596" s="35"/>
      <c r="C596" s="54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35"/>
      <c r="T596" s="35"/>
      <c r="U596" s="35"/>
    </row>
    <row r="597" spans="1:21" ht="21" customHeight="1">
      <c r="A597" s="53"/>
      <c r="B597" s="35"/>
      <c r="C597" s="54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35"/>
      <c r="T597" s="35"/>
      <c r="U597" s="35"/>
    </row>
    <row r="598" spans="1:21" ht="21" customHeight="1">
      <c r="A598" s="53"/>
      <c r="B598" s="35"/>
      <c r="C598" s="54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35"/>
      <c r="T598" s="35"/>
      <c r="U598" s="35"/>
    </row>
    <row r="599" spans="1:21" ht="21" customHeight="1">
      <c r="A599" s="53"/>
      <c r="B599" s="35"/>
      <c r="C599" s="54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35"/>
      <c r="T599" s="35"/>
      <c r="U599" s="35"/>
    </row>
    <row r="600" spans="1:21" ht="21" customHeight="1">
      <c r="A600" s="53"/>
      <c r="B600" s="35"/>
      <c r="C600" s="54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35"/>
      <c r="T600" s="35"/>
      <c r="U600" s="35"/>
    </row>
    <row r="601" spans="1:21" ht="21" customHeight="1">
      <c r="A601" s="53"/>
      <c r="B601" s="35"/>
      <c r="C601" s="54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35"/>
      <c r="T601" s="35"/>
      <c r="U601" s="35"/>
    </row>
    <row r="602" spans="1:21" ht="21" customHeight="1">
      <c r="A602" s="53"/>
      <c r="B602" s="35"/>
      <c r="C602" s="54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35"/>
      <c r="T602" s="35"/>
      <c r="U602" s="35"/>
    </row>
    <row r="603" spans="1:21" ht="21" customHeight="1">
      <c r="A603" s="53"/>
      <c r="B603" s="35"/>
      <c r="C603" s="54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35"/>
      <c r="T603" s="35"/>
      <c r="U603" s="35"/>
    </row>
    <row r="604" spans="1:21" ht="21" customHeight="1">
      <c r="A604" s="53"/>
      <c r="B604" s="35"/>
      <c r="C604" s="54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35"/>
      <c r="T604" s="35"/>
      <c r="U604" s="35"/>
    </row>
    <row r="605" spans="1:21" ht="21" customHeight="1">
      <c r="A605" s="53"/>
      <c r="B605" s="35"/>
      <c r="C605" s="54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35"/>
      <c r="T605" s="35"/>
      <c r="U605" s="35"/>
    </row>
    <row r="606" spans="1:21" ht="21" customHeight="1">
      <c r="A606" s="53"/>
      <c r="B606" s="35"/>
      <c r="C606" s="54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35"/>
      <c r="T606" s="35"/>
      <c r="U606" s="35"/>
    </row>
    <row r="607" spans="1:21" ht="21" customHeight="1">
      <c r="A607" s="53"/>
      <c r="B607" s="35"/>
      <c r="C607" s="54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35"/>
      <c r="T607" s="35"/>
      <c r="U607" s="35"/>
    </row>
    <row r="608" spans="1:21" ht="21" customHeight="1">
      <c r="A608" s="53"/>
      <c r="B608" s="35"/>
      <c r="C608" s="54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35"/>
      <c r="T608" s="35"/>
      <c r="U608" s="35"/>
    </row>
    <row r="609" spans="1:21" ht="21" customHeight="1">
      <c r="A609" s="53"/>
      <c r="B609" s="35"/>
      <c r="C609" s="54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35"/>
      <c r="T609" s="35"/>
      <c r="U609" s="35"/>
    </row>
    <row r="610" spans="1:21" ht="21" customHeight="1">
      <c r="A610" s="53"/>
      <c r="B610" s="35"/>
      <c r="C610" s="54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35"/>
      <c r="T610" s="35"/>
      <c r="U610" s="35"/>
    </row>
    <row r="611" spans="1:21" ht="21" customHeight="1">
      <c r="A611" s="53"/>
      <c r="B611" s="35"/>
      <c r="C611" s="54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35"/>
      <c r="T611" s="35"/>
      <c r="U611" s="35"/>
    </row>
    <row r="612" spans="1:21" ht="21" customHeight="1">
      <c r="A612" s="53"/>
      <c r="B612" s="35"/>
      <c r="C612" s="54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35"/>
      <c r="T612" s="35"/>
      <c r="U612" s="35"/>
    </row>
    <row r="613" spans="1:21" ht="21" customHeight="1">
      <c r="A613" s="53"/>
      <c r="B613" s="35"/>
      <c r="C613" s="54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35"/>
      <c r="T613" s="35"/>
      <c r="U613" s="35"/>
    </row>
    <row r="614" spans="1:21" ht="21" customHeight="1">
      <c r="A614" s="53"/>
      <c r="B614" s="35"/>
      <c r="C614" s="54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35"/>
      <c r="T614" s="35"/>
      <c r="U614" s="35"/>
    </row>
    <row r="615" spans="1:21" ht="21" customHeight="1">
      <c r="A615" s="53"/>
      <c r="B615" s="35"/>
      <c r="C615" s="54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35"/>
      <c r="T615" s="35"/>
      <c r="U615" s="35"/>
    </row>
    <row r="616" spans="1:21" ht="21" customHeight="1">
      <c r="A616" s="53"/>
      <c r="B616" s="35"/>
      <c r="C616" s="54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35"/>
      <c r="T616" s="35"/>
      <c r="U616" s="35"/>
    </row>
    <row r="617" spans="1:21" ht="21" customHeight="1">
      <c r="A617" s="53"/>
      <c r="B617" s="35"/>
      <c r="C617" s="54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35"/>
      <c r="T617" s="35"/>
      <c r="U617" s="35"/>
    </row>
    <row r="618" spans="1:21" ht="21" customHeight="1">
      <c r="A618" s="53"/>
      <c r="B618" s="35"/>
      <c r="C618" s="54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35"/>
      <c r="T618" s="35"/>
      <c r="U618" s="35"/>
    </row>
    <row r="619" spans="1:21" ht="21" customHeight="1">
      <c r="A619" s="53"/>
      <c r="B619" s="35"/>
      <c r="C619" s="54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35"/>
      <c r="T619" s="35"/>
      <c r="U619" s="35"/>
    </row>
    <row r="620" spans="1:21" ht="21" customHeight="1">
      <c r="A620" s="53"/>
      <c r="B620" s="35"/>
      <c r="C620" s="54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35"/>
      <c r="T620" s="35"/>
      <c r="U620" s="35"/>
    </row>
    <row r="621" spans="1:21" ht="21" customHeight="1">
      <c r="A621" s="53"/>
      <c r="B621" s="35"/>
      <c r="C621" s="54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35"/>
      <c r="T621" s="35"/>
      <c r="U621" s="35"/>
    </row>
    <row r="622" spans="1:21" ht="21" customHeight="1">
      <c r="A622" s="53"/>
      <c r="B622" s="35"/>
      <c r="C622" s="54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35"/>
      <c r="T622" s="35"/>
      <c r="U622" s="35"/>
    </row>
    <row r="623" spans="1:21" ht="21" customHeight="1">
      <c r="A623" s="53"/>
      <c r="B623" s="35"/>
      <c r="C623" s="54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35"/>
      <c r="T623" s="35"/>
      <c r="U623" s="35"/>
    </row>
    <row r="624" spans="1:21" ht="21" customHeight="1">
      <c r="A624" s="53"/>
      <c r="B624" s="35"/>
      <c r="C624" s="54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35"/>
      <c r="T624" s="35"/>
      <c r="U624" s="35"/>
    </row>
    <row r="625" spans="1:21" ht="21" customHeight="1">
      <c r="A625" s="53"/>
      <c r="B625" s="35"/>
      <c r="C625" s="54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35"/>
      <c r="T625" s="35"/>
      <c r="U625" s="35"/>
    </row>
    <row r="626" spans="1:21" ht="21" customHeight="1">
      <c r="A626" s="53"/>
      <c r="B626" s="35"/>
      <c r="C626" s="54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35"/>
      <c r="T626" s="35"/>
      <c r="U626" s="35"/>
    </row>
    <row r="627" spans="1:21" ht="21" customHeight="1">
      <c r="A627" s="53"/>
      <c r="B627" s="35"/>
      <c r="C627" s="54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35"/>
      <c r="T627" s="35"/>
      <c r="U627" s="35"/>
    </row>
    <row r="628" spans="1:21" ht="21" customHeight="1">
      <c r="A628" s="53"/>
      <c r="B628" s="35"/>
      <c r="C628" s="54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35"/>
      <c r="T628" s="35"/>
      <c r="U628" s="35"/>
    </row>
    <row r="629" spans="1:21" ht="21" customHeight="1">
      <c r="A629" s="53"/>
      <c r="B629" s="35"/>
      <c r="C629" s="54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35"/>
      <c r="T629" s="35"/>
      <c r="U629" s="35"/>
    </row>
    <row r="630" spans="1:21" ht="21" customHeight="1">
      <c r="A630" s="53"/>
      <c r="B630" s="35"/>
      <c r="C630" s="54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35"/>
      <c r="T630" s="35"/>
      <c r="U630" s="35"/>
    </row>
    <row r="631" spans="1:21" ht="21" customHeight="1">
      <c r="A631" s="53"/>
      <c r="B631" s="35"/>
      <c r="C631" s="54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35"/>
      <c r="T631" s="35"/>
      <c r="U631" s="35"/>
    </row>
    <row r="632" spans="1:21" ht="21" customHeight="1">
      <c r="A632" s="53"/>
      <c r="B632" s="35"/>
      <c r="C632" s="54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35"/>
      <c r="T632" s="35"/>
      <c r="U632" s="35"/>
    </row>
    <row r="633" spans="1:21" ht="21" customHeight="1">
      <c r="A633" s="53"/>
      <c r="B633" s="35"/>
      <c r="C633" s="54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35"/>
      <c r="T633" s="35"/>
      <c r="U633" s="35"/>
    </row>
    <row r="634" spans="1:21" ht="21" customHeight="1">
      <c r="A634" s="53"/>
      <c r="B634" s="35"/>
      <c r="C634" s="54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35"/>
      <c r="T634" s="35"/>
      <c r="U634" s="35"/>
    </row>
    <row r="635" spans="1:21" ht="21" customHeight="1">
      <c r="A635" s="53"/>
      <c r="B635" s="35"/>
      <c r="C635" s="54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35"/>
      <c r="T635" s="35"/>
      <c r="U635" s="35"/>
    </row>
    <row r="636" spans="1:21" ht="21" customHeight="1">
      <c r="A636" s="53"/>
      <c r="B636" s="35"/>
      <c r="C636" s="54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35"/>
      <c r="T636" s="35"/>
      <c r="U636" s="35"/>
    </row>
    <row r="637" spans="1:21" ht="21" customHeight="1">
      <c r="A637" s="53"/>
      <c r="B637" s="35"/>
      <c r="C637" s="54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35"/>
      <c r="T637" s="35"/>
      <c r="U637" s="35"/>
    </row>
    <row r="638" spans="1:21" ht="21" customHeight="1">
      <c r="A638" s="53"/>
      <c r="B638" s="35"/>
      <c r="C638" s="54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35"/>
      <c r="T638" s="35"/>
      <c r="U638" s="35"/>
    </row>
    <row r="639" spans="1:21" ht="21" customHeight="1">
      <c r="A639" s="53"/>
      <c r="B639" s="35"/>
      <c r="C639" s="54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35"/>
      <c r="T639" s="35"/>
      <c r="U639" s="35"/>
    </row>
    <row r="640" spans="1:21" ht="21" customHeight="1">
      <c r="A640" s="53"/>
      <c r="B640" s="35"/>
      <c r="C640" s="54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35"/>
      <c r="T640" s="35"/>
      <c r="U640" s="35"/>
    </row>
    <row r="641" spans="1:21" ht="21" customHeight="1">
      <c r="A641" s="53"/>
      <c r="B641" s="35"/>
      <c r="C641" s="54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35"/>
      <c r="T641" s="35"/>
      <c r="U641" s="35"/>
    </row>
    <row r="642" spans="1:21" ht="21" customHeight="1">
      <c r="A642" s="53"/>
      <c r="B642" s="35"/>
      <c r="C642" s="54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35"/>
      <c r="T642" s="35"/>
      <c r="U642" s="35"/>
    </row>
    <row r="643" spans="1:21" ht="21" customHeight="1">
      <c r="A643" s="53"/>
      <c r="B643" s="35"/>
      <c r="C643" s="54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35"/>
      <c r="T643" s="35"/>
      <c r="U643" s="35"/>
    </row>
    <row r="644" spans="1:21" ht="21" customHeight="1">
      <c r="A644" s="53"/>
      <c r="B644" s="35"/>
      <c r="C644" s="54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35"/>
      <c r="T644" s="35"/>
      <c r="U644" s="35"/>
    </row>
    <row r="645" spans="1:21" ht="21" customHeight="1">
      <c r="A645" s="53"/>
      <c r="B645" s="35"/>
      <c r="C645" s="54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35"/>
      <c r="T645" s="35"/>
      <c r="U645" s="35"/>
    </row>
    <row r="646" spans="1:21" ht="21" customHeight="1">
      <c r="A646" s="53"/>
      <c r="B646" s="35"/>
      <c r="C646" s="54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35"/>
      <c r="T646" s="35"/>
      <c r="U646" s="35"/>
    </row>
    <row r="647" spans="1:21" ht="21" customHeight="1">
      <c r="A647" s="53"/>
      <c r="B647" s="35"/>
      <c r="C647" s="54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35"/>
      <c r="T647" s="35"/>
      <c r="U647" s="35"/>
    </row>
    <row r="648" spans="1:21" ht="21" customHeight="1">
      <c r="A648" s="53"/>
      <c r="B648" s="35"/>
      <c r="C648" s="54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35"/>
      <c r="T648" s="35"/>
      <c r="U648" s="35"/>
    </row>
    <row r="649" spans="1:21" ht="21" customHeight="1">
      <c r="A649" s="53"/>
      <c r="B649" s="35"/>
      <c r="C649" s="54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35"/>
      <c r="T649" s="35"/>
      <c r="U649" s="35"/>
    </row>
    <row r="650" spans="1:21" ht="21" customHeight="1">
      <c r="A650" s="53"/>
      <c r="B650" s="35"/>
      <c r="C650" s="54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35"/>
      <c r="T650" s="35"/>
      <c r="U650" s="35"/>
    </row>
    <row r="651" spans="1:21" ht="21" customHeight="1">
      <c r="A651" s="53"/>
      <c r="B651" s="35"/>
      <c r="C651" s="54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35"/>
      <c r="T651" s="35"/>
      <c r="U651" s="35"/>
    </row>
    <row r="652" spans="1:21" ht="21" customHeight="1">
      <c r="A652" s="53"/>
      <c r="B652" s="35"/>
      <c r="C652" s="54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35"/>
      <c r="T652" s="35"/>
      <c r="U652" s="35"/>
    </row>
    <row r="653" spans="1:21" ht="21" customHeight="1">
      <c r="A653" s="53"/>
      <c r="B653" s="35"/>
      <c r="C653" s="54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35"/>
      <c r="T653" s="35"/>
      <c r="U653" s="35"/>
    </row>
    <row r="654" spans="1:21" ht="21" customHeight="1">
      <c r="A654" s="53"/>
      <c r="B654" s="35"/>
      <c r="C654" s="54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35"/>
      <c r="T654" s="35"/>
      <c r="U654" s="35"/>
    </row>
    <row r="655" spans="1:21" ht="21" customHeight="1">
      <c r="A655" s="53"/>
      <c r="B655" s="35"/>
      <c r="C655" s="54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35"/>
      <c r="T655" s="35"/>
      <c r="U655" s="35"/>
    </row>
    <row r="656" spans="1:21" ht="21" customHeight="1">
      <c r="A656" s="53"/>
      <c r="B656" s="35"/>
      <c r="C656" s="54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35"/>
      <c r="T656" s="35"/>
      <c r="U656" s="35"/>
    </row>
    <row r="657" spans="1:21" ht="21" customHeight="1">
      <c r="A657" s="53"/>
      <c r="B657" s="35"/>
      <c r="C657" s="54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35"/>
      <c r="T657" s="35"/>
      <c r="U657" s="35"/>
    </row>
    <row r="658" spans="1:21" ht="21" customHeight="1">
      <c r="A658" s="53"/>
      <c r="B658" s="35"/>
      <c r="C658" s="54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35"/>
      <c r="T658" s="35"/>
      <c r="U658" s="35"/>
    </row>
    <row r="659" spans="1:21" ht="21" customHeight="1">
      <c r="A659" s="53"/>
      <c r="B659" s="35"/>
      <c r="C659" s="54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35"/>
      <c r="T659" s="35"/>
      <c r="U659" s="35"/>
    </row>
    <row r="660" spans="1:21" ht="21" customHeight="1">
      <c r="A660" s="53"/>
      <c r="B660" s="35"/>
      <c r="C660" s="54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35"/>
      <c r="T660" s="35"/>
      <c r="U660" s="35"/>
    </row>
    <row r="661" spans="1:21" ht="21" customHeight="1">
      <c r="A661" s="53"/>
      <c r="B661" s="35"/>
      <c r="C661" s="54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35"/>
      <c r="T661" s="35"/>
      <c r="U661" s="35"/>
    </row>
    <row r="662" spans="1:21" ht="21" customHeight="1">
      <c r="A662" s="53"/>
      <c r="B662" s="35"/>
      <c r="C662" s="54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35"/>
      <c r="T662" s="35"/>
      <c r="U662" s="35"/>
    </row>
    <row r="663" spans="1:21" ht="21" customHeight="1">
      <c r="A663" s="53"/>
      <c r="B663" s="35"/>
      <c r="C663" s="54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35"/>
      <c r="T663" s="35"/>
      <c r="U663" s="35"/>
    </row>
    <row r="664" spans="1:21" ht="21" customHeight="1">
      <c r="A664" s="53"/>
      <c r="B664" s="35"/>
      <c r="C664" s="54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35"/>
      <c r="T664" s="35"/>
      <c r="U664" s="35"/>
    </row>
    <row r="665" spans="1:21" ht="21" customHeight="1">
      <c r="A665" s="53"/>
      <c r="B665" s="35"/>
      <c r="C665" s="54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35"/>
      <c r="T665" s="35"/>
      <c r="U665" s="35"/>
    </row>
    <row r="666" spans="1:21" ht="21" customHeight="1">
      <c r="A666" s="53"/>
      <c r="B666" s="35"/>
      <c r="C666" s="54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35"/>
      <c r="T666" s="35"/>
      <c r="U666" s="35"/>
    </row>
    <row r="667" spans="1:21" ht="21" customHeight="1">
      <c r="A667" s="53"/>
      <c r="B667" s="35"/>
      <c r="C667" s="54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35"/>
      <c r="T667" s="35"/>
      <c r="U667" s="35"/>
    </row>
    <row r="668" spans="1:21" ht="21" customHeight="1">
      <c r="A668" s="53"/>
      <c r="B668" s="35"/>
      <c r="C668" s="54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35"/>
      <c r="T668" s="35"/>
      <c r="U668" s="35"/>
    </row>
    <row r="669" spans="1:21" ht="21" customHeight="1">
      <c r="A669" s="53"/>
      <c r="B669" s="35"/>
      <c r="C669" s="54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35"/>
      <c r="T669" s="35"/>
      <c r="U669" s="35"/>
    </row>
    <row r="670" spans="1:21" ht="21" customHeight="1">
      <c r="A670" s="53"/>
      <c r="B670" s="35"/>
      <c r="C670" s="54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35"/>
      <c r="T670" s="35"/>
      <c r="U670" s="35"/>
    </row>
    <row r="671" spans="1:21" ht="21" customHeight="1">
      <c r="A671" s="53"/>
      <c r="B671" s="35"/>
      <c r="C671" s="54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35"/>
      <c r="T671" s="35"/>
      <c r="U671" s="35"/>
    </row>
    <row r="672" spans="1:21" ht="21" customHeight="1">
      <c r="A672" s="53"/>
      <c r="B672" s="35"/>
      <c r="C672" s="54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35"/>
      <c r="T672" s="35"/>
      <c r="U672" s="35"/>
    </row>
    <row r="673" spans="1:21" ht="21" customHeight="1">
      <c r="A673" s="53"/>
      <c r="B673" s="35"/>
      <c r="C673" s="54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35"/>
      <c r="T673" s="35"/>
      <c r="U673" s="35"/>
    </row>
    <row r="674" spans="1:21" ht="21" customHeight="1">
      <c r="A674" s="53"/>
      <c r="B674" s="35"/>
      <c r="C674" s="54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35"/>
      <c r="T674" s="35"/>
      <c r="U674" s="35"/>
    </row>
    <row r="675" spans="1:21" ht="21" customHeight="1">
      <c r="A675" s="53"/>
      <c r="B675" s="35"/>
      <c r="C675" s="54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35"/>
      <c r="T675" s="35"/>
      <c r="U675" s="35"/>
    </row>
    <row r="676" spans="1:21" ht="21" customHeight="1">
      <c r="A676" s="53"/>
      <c r="B676" s="35"/>
      <c r="C676" s="54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35"/>
      <c r="T676" s="35"/>
      <c r="U676" s="35"/>
    </row>
    <row r="677" spans="1:21" ht="21" customHeight="1">
      <c r="A677" s="53"/>
      <c r="B677" s="35"/>
      <c r="C677" s="54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35"/>
      <c r="T677" s="35"/>
      <c r="U677" s="35"/>
    </row>
    <row r="678" spans="1:21" ht="21" customHeight="1">
      <c r="A678" s="53"/>
      <c r="B678" s="35"/>
      <c r="C678" s="54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35"/>
      <c r="T678" s="35"/>
      <c r="U678" s="35"/>
    </row>
    <row r="679" spans="1:21" ht="21" customHeight="1">
      <c r="A679" s="53"/>
      <c r="B679" s="35"/>
      <c r="C679" s="54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35"/>
      <c r="T679" s="35"/>
      <c r="U679" s="35"/>
    </row>
    <row r="680" spans="1:21" ht="21" customHeight="1">
      <c r="A680" s="53"/>
      <c r="B680" s="35"/>
      <c r="C680" s="54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35"/>
      <c r="T680" s="35"/>
      <c r="U680" s="35"/>
    </row>
    <row r="681" spans="1:21" ht="21" customHeight="1">
      <c r="A681" s="53"/>
      <c r="B681" s="35"/>
      <c r="C681" s="54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35"/>
      <c r="T681" s="35"/>
      <c r="U681" s="35"/>
    </row>
    <row r="682" spans="1:21" ht="21" customHeight="1">
      <c r="A682" s="53"/>
      <c r="B682" s="35"/>
      <c r="C682" s="54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35"/>
      <c r="T682" s="35"/>
      <c r="U682" s="35"/>
    </row>
    <row r="683" spans="1:21" ht="21" customHeight="1">
      <c r="A683" s="53"/>
      <c r="B683" s="35"/>
      <c r="C683" s="54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35"/>
      <c r="T683" s="35"/>
      <c r="U683" s="35"/>
    </row>
    <row r="684" spans="1:21" ht="21" customHeight="1">
      <c r="A684" s="53"/>
      <c r="B684" s="35"/>
      <c r="C684" s="54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35"/>
      <c r="T684" s="35"/>
      <c r="U684" s="35"/>
    </row>
    <row r="685" spans="1:21" ht="21" customHeight="1">
      <c r="A685" s="53"/>
      <c r="B685" s="35"/>
      <c r="C685" s="54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35"/>
      <c r="T685" s="35"/>
      <c r="U685" s="35"/>
    </row>
    <row r="686" spans="1:21" ht="21" customHeight="1">
      <c r="A686" s="53"/>
      <c r="B686" s="35"/>
      <c r="C686" s="54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35"/>
      <c r="T686" s="35"/>
      <c r="U686" s="35"/>
    </row>
    <row r="687" spans="1:21" ht="21" customHeight="1">
      <c r="A687" s="53"/>
      <c r="B687" s="35"/>
      <c r="C687" s="54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35"/>
      <c r="T687" s="35"/>
      <c r="U687" s="35"/>
    </row>
    <row r="688" spans="1:21" ht="21" customHeight="1">
      <c r="A688" s="53"/>
      <c r="B688" s="35"/>
      <c r="C688" s="54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35"/>
      <c r="T688" s="35"/>
      <c r="U688" s="35"/>
    </row>
    <row r="689" spans="1:21" ht="21" customHeight="1">
      <c r="A689" s="53"/>
      <c r="B689" s="35"/>
      <c r="C689" s="54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35"/>
      <c r="T689" s="35"/>
      <c r="U689" s="35"/>
    </row>
    <row r="690" spans="1:21" ht="21" customHeight="1">
      <c r="A690" s="53"/>
      <c r="B690" s="35"/>
      <c r="C690" s="54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35"/>
      <c r="T690" s="35"/>
      <c r="U690" s="35"/>
    </row>
    <row r="691" spans="1:21" ht="21" customHeight="1">
      <c r="A691" s="53"/>
      <c r="B691" s="35"/>
      <c r="C691" s="54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35"/>
      <c r="T691" s="35"/>
      <c r="U691" s="35"/>
    </row>
    <row r="692" spans="1:21" ht="21" customHeight="1">
      <c r="A692" s="53"/>
      <c r="B692" s="35"/>
      <c r="C692" s="54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35"/>
      <c r="T692" s="35"/>
      <c r="U692" s="35"/>
    </row>
    <row r="693" spans="1:21" ht="21" customHeight="1">
      <c r="A693" s="53"/>
      <c r="B693" s="35"/>
      <c r="C693" s="54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35"/>
      <c r="T693" s="35"/>
      <c r="U693" s="35"/>
    </row>
    <row r="694" spans="1:21" ht="21" customHeight="1">
      <c r="A694" s="53"/>
      <c r="B694" s="35"/>
      <c r="C694" s="54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35"/>
      <c r="T694" s="35"/>
      <c r="U694" s="35"/>
    </row>
    <row r="695" spans="1:21" ht="21" customHeight="1">
      <c r="A695" s="53"/>
      <c r="B695" s="35"/>
      <c r="C695" s="54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35"/>
      <c r="T695" s="35"/>
      <c r="U695" s="35"/>
    </row>
    <row r="696" spans="1:21" ht="21" customHeight="1">
      <c r="A696" s="53"/>
      <c r="B696" s="35"/>
      <c r="C696" s="54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35"/>
      <c r="T696" s="35"/>
      <c r="U696" s="35"/>
    </row>
    <row r="697" spans="1:21" ht="21" customHeight="1">
      <c r="A697" s="53"/>
      <c r="B697" s="35"/>
      <c r="C697" s="54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35"/>
      <c r="T697" s="35"/>
      <c r="U697" s="35"/>
    </row>
    <row r="698" spans="1:21" ht="21" customHeight="1">
      <c r="A698" s="53"/>
      <c r="B698" s="35"/>
      <c r="C698" s="54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35"/>
      <c r="T698" s="35"/>
      <c r="U698" s="35"/>
    </row>
    <row r="699" spans="1:21" ht="21" customHeight="1">
      <c r="A699" s="53"/>
      <c r="B699" s="35"/>
      <c r="C699" s="54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35"/>
      <c r="T699" s="35"/>
      <c r="U699" s="35"/>
    </row>
    <row r="700" spans="1:21" ht="21" customHeight="1">
      <c r="A700" s="53"/>
      <c r="B700" s="35"/>
      <c r="C700" s="54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35"/>
      <c r="T700" s="35"/>
      <c r="U700" s="35"/>
    </row>
    <row r="701" spans="1:21" ht="21" customHeight="1">
      <c r="A701" s="53"/>
      <c r="B701" s="35"/>
      <c r="C701" s="54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35"/>
      <c r="T701" s="35"/>
      <c r="U701" s="35"/>
    </row>
    <row r="702" spans="1:21" ht="21" customHeight="1">
      <c r="A702" s="53"/>
      <c r="B702" s="35"/>
      <c r="C702" s="54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35"/>
      <c r="T702" s="35"/>
      <c r="U702" s="35"/>
    </row>
    <row r="703" spans="1:21" ht="21" customHeight="1">
      <c r="A703" s="53"/>
      <c r="B703" s="35"/>
      <c r="C703" s="54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35"/>
      <c r="T703" s="35"/>
      <c r="U703" s="35"/>
    </row>
    <row r="704" spans="1:21" ht="21" customHeight="1">
      <c r="A704" s="53"/>
      <c r="B704" s="35"/>
      <c r="C704" s="54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35"/>
      <c r="T704" s="35"/>
      <c r="U704" s="35"/>
    </row>
    <row r="705" spans="1:21" ht="21" customHeight="1">
      <c r="A705" s="53"/>
      <c r="B705" s="35"/>
      <c r="C705" s="54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35"/>
      <c r="T705" s="35"/>
      <c r="U705" s="35"/>
    </row>
    <row r="706" spans="1:21" ht="21" customHeight="1">
      <c r="A706" s="53"/>
      <c r="B706" s="35"/>
      <c r="C706" s="54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35"/>
      <c r="T706" s="35"/>
      <c r="U706" s="35"/>
    </row>
    <row r="707" spans="1:21" ht="21" customHeight="1">
      <c r="A707" s="53"/>
      <c r="B707" s="35"/>
      <c r="C707" s="54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35"/>
      <c r="T707" s="35"/>
      <c r="U707" s="35"/>
    </row>
    <row r="708" spans="1:21" ht="21" customHeight="1">
      <c r="A708" s="53"/>
      <c r="B708" s="35"/>
      <c r="C708" s="54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35"/>
      <c r="T708" s="35"/>
      <c r="U708" s="35"/>
    </row>
    <row r="709" spans="1:21" ht="21" customHeight="1">
      <c r="A709" s="53"/>
      <c r="B709" s="35"/>
      <c r="C709" s="54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35"/>
      <c r="T709" s="35"/>
      <c r="U709" s="35"/>
    </row>
    <row r="710" spans="1:21" ht="21" customHeight="1">
      <c r="A710" s="53"/>
      <c r="B710" s="35"/>
      <c r="C710" s="54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35"/>
      <c r="T710" s="35"/>
      <c r="U710" s="35"/>
    </row>
    <row r="711" spans="1:21" ht="21" customHeight="1">
      <c r="A711" s="53"/>
      <c r="B711" s="35"/>
      <c r="C711" s="54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35"/>
      <c r="T711" s="35"/>
      <c r="U711" s="35"/>
    </row>
    <row r="712" spans="1:21" ht="21" customHeight="1">
      <c r="A712" s="53"/>
      <c r="B712" s="35"/>
      <c r="C712" s="54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35"/>
      <c r="T712" s="35"/>
      <c r="U712" s="35"/>
    </row>
    <row r="713" spans="1:21" ht="21" customHeight="1">
      <c r="A713" s="53"/>
      <c r="B713" s="35"/>
      <c r="C713" s="54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35"/>
      <c r="T713" s="35"/>
      <c r="U713" s="35"/>
    </row>
    <row r="714" spans="1:21" ht="21" customHeight="1">
      <c r="A714" s="53"/>
      <c r="B714" s="35"/>
      <c r="C714" s="54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35"/>
      <c r="T714" s="35"/>
      <c r="U714" s="35"/>
    </row>
    <row r="715" spans="1:21" ht="21" customHeight="1">
      <c r="A715" s="53"/>
      <c r="B715" s="35"/>
      <c r="C715" s="54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35"/>
      <c r="T715" s="35"/>
      <c r="U715" s="35"/>
    </row>
    <row r="716" spans="1:21" ht="21" customHeight="1">
      <c r="A716" s="53"/>
      <c r="B716" s="35"/>
      <c r="C716" s="54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35"/>
      <c r="T716" s="35"/>
      <c r="U716" s="35"/>
    </row>
    <row r="717" spans="1:21" ht="21" customHeight="1">
      <c r="A717" s="53"/>
      <c r="B717" s="35"/>
      <c r="C717" s="54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35"/>
      <c r="T717" s="35"/>
      <c r="U717" s="35"/>
    </row>
    <row r="718" spans="1:21" ht="21" customHeight="1">
      <c r="A718" s="53"/>
      <c r="B718" s="35"/>
      <c r="C718" s="54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35"/>
      <c r="T718" s="35"/>
      <c r="U718" s="35"/>
    </row>
    <row r="719" spans="1:21" ht="21" customHeight="1">
      <c r="A719" s="53"/>
      <c r="B719" s="35"/>
      <c r="C719" s="54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35"/>
      <c r="T719" s="35"/>
      <c r="U719" s="35"/>
    </row>
    <row r="720" spans="1:21" ht="21" customHeight="1">
      <c r="A720" s="53"/>
      <c r="B720" s="35"/>
      <c r="C720" s="54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35"/>
      <c r="T720" s="35"/>
      <c r="U720" s="35"/>
    </row>
    <row r="721" spans="1:21" ht="21" customHeight="1">
      <c r="A721" s="53"/>
      <c r="B721" s="35"/>
      <c r="C721" s="54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35"/>
      <c r="T721" s="35"/>
      <c r="U721" s="35"/>
    </row>
    <row r="722" spans="1:21" ht="21" customHeight="1">
      <c r="A722" s="53"/>
      <c r="B722" s="35"/>
      <c r="C722" s="54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35"/>
      <c r="T722" s="35"/>
      <c r="U722" s="35"/>
    </row>
    <row r="723" spans="1:21" ht="21" customHeight="1">
      <c r="A723" s="53"/>
      <c r="B723" s="35"/>
      <c r="C723" s="54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35"/>
      <c r="T723" s="35"/>
      <c r="U723" s="35"/>
    </row>
    <row r="724" spans="1:21" ht="21" customHeight="1">
      <c r="A724" s="53"/>
      <c r="B724" s="35"/>
      <c r="C724" s="54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35"/>
      <c r="T724" s="35"/>
      <c r="U724" s="35"/>
    </row>
    <row r="725" spans="1:21" ht="21" customHeight="1">
      <c r="A725" s="53"/>
      <c r="B725" s="35"/>
      <c r="C725" s="54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35"/>
      <c r="T725" s="35"/>
      <c r="U725" s="35"/>
    </row>
    <row r="726" spans="1:21" ht="21" customHeight="1">
      <c r="A726" s="53"/>
      <c r="B726" s="35"/>
      <c r="C726" s="54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35"/>
      <c r="T726" s="35"/>
      <c r="U726" s="35"/>
    </row>
    <row r="727" spans="1:21" ht="21" customHeight="1">
      <c r="A727" s="53"/>
      <c r="B727" s="35"/>
      <c r="C727" s="54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35"/>
      <c r="T727" s="35"/>
      <c r="U727" s="35"/>
    </row>
    <row r="728" spans="1:21" ht="21" customHeight="1">
      <c r="A728" s="53"/>
      <c r="B728" s="35"/>
      <c r="C728" s="54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35"/>
      <c r="T728" s="35"/>
      <c r="U728" s="35"/>
    </row>
    <row r="729" spans="1:21" ht="21" customHeight="1">
      <c r="A729" s="53"/>
      <c r="B729" s="35"/>
      <c r="C729" s="54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35"/>
      <c r="T729" s="35"/>
      <c r="U729" s="35"/>
    </row>
    <row r="730" spans="1:21" ht="21" customHeight="1">
      <c r="A730" s="53"/>
      <c r="B730" s="35"/>
      <c r="C730" s="54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35"/>
      <c r="T730" s="35"/>
      <c r="U730" s="35"/>
    </row>
    <row r="731" spans="1:21" ht="21" customHeight="1">
      <c r="A731" s="53"/>
      <c r="B731" s="35"/>
      <c r="C731" s="54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35"/>
      <c r="T731" s="35"/>
      <c r="U731" s="35"/>
    </row>
    <row r="732" spans="1:21" ht="21" customHeight="1">
      <c r="A732" s="53"/>
      <c r="B732" s="35"/>
      <c r="C732" s="54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35"/>
      <c r="T732" s="35"/>
      <c r="U732" s="35"/>
    </row>
    <row r="733" spans="1:21" ht="21" customHeight="1">
      <c r="A733" s="53"/>
      <c r="B733" s="35"/>
      <c r="C733" s="54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35"/>
      <c r="T733" s="35"/>
      <c r="U733" s="35"/>
    </row>
    <row r="734" spans="1:21" ht="21" customHeight="1">
      <c r="A734" s="53"/>
      <c r="B734" s="35"/>
      <c r="C734" s="54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35"/>
      <c r="T734" s="35"/>
      <c r="U734" s="35"/>
    </row>
    <row r="735" spans="1:21" ht="21" customHeight="1">
      <c r="A735" s="53"/>
      <c r="B735" s="35"/>
      <c r="C735" s="54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35"/>
      <c r="T735" s="35"/>
      <c r="U735" s="35"/>
    </row>
    <row r="736" spans="1:21" ht="21" customHeight="1">
      <c r="A736" s="53"/>
      <c r="B736" s="35"/>
      <c r="C736" s="54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35"/>
      <c r="T736" s="35"/>
      <c r="U736" s="35"/>
    </row>
    <row r="737" spans="1:21" ht="21" customHeight="1">
      <c r="A737" s="53"/>
      <c r="B737" s="35"/>
      <c r="C737" s="54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35"/>
      <c r="T737" s="35"/>
      <c r="U737" s="35"/>
    </row>
    <row r="738" spans="1:21" ht="21" customHeight="1">
      <c r="A738" s="53"/>
      <c r="B738" s="35"/>
      <c r="C738" s="54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35"/>
      <c r="T738" s="35"/>
      <c r="U738" s="35"/>
    </row>
    <row r="739" spans="1:21" ht="21" customHeight="1">
      <c r="A739" s="53"/>
      <c r="B739" s="35"/>
      <c r="C739" s="54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35"/>
      <c r="T739" s="35"/>
      <c r="U739" s="35"/>
    </row>
    <row r="740" spans="1:21" ht="21" customHeight="1">
      <c r="A740" s="53"/>
      <c r="B740" s="35"/>
      <c r="C740" s="54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35"/>
      <c r="T740" s="35"/>
      <c r="U740" s="35"/>
    </row>
    <row r="741" spans="1:21" ht="21" customHeight="1">
      <c r="A741" s="53"/>
      <c r="B741" s="35"/>
      <c r="C741" s="54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35"/>
      <c r="T741" s="35"/>
      <c r="U741" s="35"/>
    </row>
    <row r="742" spans="1:21" ht="21" customHeight="1">
      <c r="A742" s="53"/>
      <c r="B742" s="35"/>
      <c r="C742" s="54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35"/>
      <c r="T742" s="35"/>
      <c r="U742" s="35"/>
    </row>
    <row r="743" spans="1:21" ht="21" customHeight="1">
      <c r="A743" s="53"/>
      <c r="B743" s="35"/>
      <c r="C743" s="54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35"/>
      <c r="T743" s="35"/>
      <c r="U743" s="35"/>
    </row>
    <row r="744" spans="1:21" ht="21" customHeight="1">
      <c r="A744" s="53"/>
      <c r="B744" s="35"/>
      <c r="C744" s="54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35"/>
      <c r="T744" s="35"/>
      <c r="U744" s="35"/>
    </row>
    <row r="745" spans="1:21" ht="21" customHeight="1">
      <c r="A745" s="53"/>
      <c r="B745" s="35"/>
      <c r="C745" s="54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35"/>
      <c r="T745" s="35"/>
      <c r="U745" s="35"/>
    </row>
    <row r="746" spans="1:21" ht="21" customHeight="1">
      <c r="A746" s="53"/>
      <c r="B746" s="35"/>
      <c r="C746" s="54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35"/>
      <c r="T746" s="35"/>
      <c r="U746" s="35"/>
    </row>
    <row r="747" spans="1:21" ht="21" customHeight="1">
      <c r="A747" s="53"/>
      <c r="B747" s="35"/>
      <c r="C747" s="54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35"/>
      <c r="T747" s="35"/>
      <c r="U747" s="35"/>
    </row>
    <row r="748" spans="1:21" ht="21" customHeight="1">
      <c r="A748" s="53"/>
      <c r="B748" s="35"/>
      <c r="C748" s="54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35"/>
      <c r="T748" s="35"/>
      <c r="U748" s="35"/>
    </row>
    <row r="749" spans="1:21" ht="21" customHeight="1">
      <c r="A749" s="53"/>
      <c r="B749" s="35"/>
      <c r="C749" s="54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35"/>
      <c r="T749" s="35"/>
      <c r="U749" s="35"/>
    </row>
    <row r="750" spans="1:21" ht="21" customHeight="1">
      <c r="A750" s="53"/>
      <c r="B750" s="35"/>
      <c r="C750" s="54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35"/>
      <c r="T750" s="35"/>
      <c r="U750" s="35"/>
    </row>
    <row r="751" spans="1:21" ht="21" customHeight="1">
      <c r="A751" s="53"/>
      <c r="B751" s="35"/>
      <c r="C751" s="54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35"/>
      <c r="T751" s="35"/>
      <c r="U751" s="35"/>
    </row>
    <row r="752" spans="1:21" ht="21" customHeight="1">
      <c r="A752" s="53"/>
      <c r="B752" s="35"/>
      <c r="C752" s="54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35"/>
      <c r="T752" s="35"/>
      <c r="U752" s="35"/>
    </row>
    <row r="753" spans="1:21" ht="21" customHeight="1">
      <c r="A753" s="53"/>
      <c r="B753" s="35"/>
      <c r="C753" s="54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35"/>
      <c r="T753" s="35"/>
      <c r="U753" s="35"/>
    </row>
    <row r="754" spans="1:21" ht="21" customHeight="1">
      <c r="A754" s="53"/>
      <c r="B754" s="35"/>
      <c r="C754" s="54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35"/>
      <c r="T754" s="35"/>
      <c r="U754" s="35"/>
    </row>
    <row r="755" spans="1:21" ht="21" customHeight="1">
      <c r="A755" s="53"/>
      <c r="B755" s="35"/>
      <c r="C755" s="54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35"/>
      <c r="T755" s="35"/>
      <c r="U755" s="35"/>
    </row>
    <row r="756" spans="1:21" ht="21" customHeight="1">
      <c r="A756" s="53"/>
      <c r="B756" s="35"/>
      <c r="C756" s="54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35"/>
      <c r="T756" s="35"/>
      <c r="U756" s="35"/>
    </row>
    <row r="757" spans="1:21" ht="21" customHeight="1">
      <c r="A757" s="53"/>
      <c r="B757" s="35"/>
      <c r="C757" s="54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35"/>
      <c r="T757" s="35"/>
      <c r="U757" s="35"/>
    </row>
    <row r="758" spans="1:21" ht="21" customHeight="1">
      <c r="A758" s="53"/>
      <c r="B758" s="35"/>
      <c r="C758" s="54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35"/>
      <c r="T758" s="35"/>
      <c r="U758" s="35"/>
    </row>
    <row r="759" spans="1:21" ht="21" customHeight="1">
      <c r="A759" s="53"/>
      <c r="B759" s="35"/>
      <c r="C759" s="54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35"/>
      <c r="T759" s="35"/>
      <c r="U759" s="35"/>
    </row>
    <row r="760" spans="1:21" ht="21" customHeight="1">
      <c r="A760" s="53"/>
      <c r="B760" s="35"/>
      <c r="C760" s="54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35"/>
      <c r="T760" s="35"/>
      <c r="U760" s="35"/>
    </row>
    <row r="761" spans="1:21" ht="21" customHeight="1">
      <c r="A761" s="53"/>
      <c r="B761" s="35"/>
      <c r="C761" s="54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35"/>
      <c r="T761" s="35"/>
      <c r="U761" s="35"/>
    </row>
    <row r="762" spans="1:21" ht="21" customHeight="1">
      <c r="A762" s="53"/>
      <c r="B762" s="35"/>
      <c r="C762" s="54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35"/>
      <c r="T762" s="35"/>
      <c r="U762" s="35"/>
    </row>
    <row r="763" spans="1:21" ht="21" customHeight="1">
      <c r="A763" s="53"/>
      <c r="B763" s="35"/>
      <c r="C763" s="54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35"/>
      <c r="T763" s="35"/>
      <c r="U763" s="35"/>
    </row>
    <row r="764" spans="1:21" ht="21" customHeight="1">
      <c r="A764" s="53"/>
      <c r="B764" s="35"/>
      <c r="C764" s="54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35"/>
      <c r="T764" s="35"/>
      <c r="U764" s="35"/>
    </row>
    <row r="765" spans="1:21" ht="21" customHeight="1">
      <c r="A765" s="53"/>
      <c r="B765" s="35"/>
      <c r="C765" s="54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35"/>
      <c r="T765" s="35"/>
      <c r="U765" s="35"/>
    </row>
    <row r="766" spans="1:21" ht="21" customHeight="1">
      <c r="A766" s="53"/>
      <c r="B766" s="35"/>
      <c r="C766" s="54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35"/>
      <c r="T766" s="35"/>
      <c r="U766" s="35"/>
    </row>
    <row r="767" spans="1:21" ht="21" customHeight="1">
      <c r="A767" s="53"/>
      <c r="B767" s="35"/>
      <c r="C767" s="54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35"/>
      <c r="T767" s="35"/>
      <c r="U767" s="35"/>
    </row>
    <row r="768" spans="1:21" ht="21" customHeight="1">
      <c r="A768" s="53"/>
      <c r="B768" s="35"/>
      <c r="C768" s="54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35"/>
      <c r="T768" s="35"/>
      <c r="U768" s="35"/>
    </row>
    <row r="769" spans="1:21" ht="21" customHeight="1">
      <c r="A769" s="53"/>
      <c r="B769" s="35"/>
      <c r="C769" s="54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35"/>
      <c r="T769" s="35"/>
      <c r="U769" s="35"/>
    </row>
    <row r="770" spans="1:21" ht="21" customHeight="1">
      <c r="A770" s="53"/>
      <c r="B770" s="35"/>
      <c r="C770" s="54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35"/>
      <c r="T770" s="35"/>
      <c r="U770" s="35"/>
    </row>
    <row r="771" spans="1:21" ht="21" customHeight="1">
      <c r="A771" s="53"/>
      <c r="B771" s="35"/>
      <c r="C771" s="54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35"/>
      <c r="T771" s="35"/>
      <c r="U771" s="35"/>
    </row>
    <row r="772" spans="1:21" ht="21" customHeight="1">
      <c r="A772" s="53"/>
      <c r="B772" s="35"/>
      <c r="C772" s="54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35"/>
      <c r="T772" s="35"/>
      <c r="U772" s="35"/>
    </row>
    <row r="773" spans="1:21" ht="21" customHeight="1">
      <c r="A773" s="53"/>
      <c r="B773" s="35"/>
      <c r="C773" s="54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35"/>
      <c r="T773" s="35"/>
      <c r="U773" s="35"/>
    </row>
    <row r="774" spans="1:21" ht="21" customHeight="1">
      <c r="A774" s="53"/>
      <c r="B774" s="35"/>
      <c r="C774" s="54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35"/>
      <c r="T774" s="35"/>
      <c r="U774" s="35"/>
    </row>
    <row r="775" spans="1:21" ht="21" customHeight="1">
      <c r="A775" s="53"/>
      <c r="B775" s="35"/>
      <c r="C775" s="54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35"/>
      <c r="T775" s="35"/>
      <c r="U775" s="35"/>
    </row>
    <row r="776" spans="1:21" ht="21" customHeight="1">
      <c r="A776" s="53"/>
      <c r="B776" s="35"/>
      <c r="C776" s="54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35"/>
      <c r="T776" s="35"/>
      <c r="U776" s="35"/>
    </row>
    <row r="777" spans="1:21" ht="21" customHeight="1">
      <c r="A777" s="53"/>
      <c r="B777" s="35"/>
      <c r="C777" s="54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35"/>
      <c r="T777" s="35"/>
      <c r="U777" s="35"/>
    </row>
    <row r="778" spans="1:21" ht="21" customHeight="1">
      <c r="A778" s="53"/>
      <c r="B778" s="35"/>
      <c r="C778" s="54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35"/>
      <c r="T778" s="35"/>
      <c r="U778" s="35"/>
    </row>
    <row r="779" spans="1:21" ht="21" customHeight="1">
      <c r="A779" s="53"/>
      <c r="B779" s="35"/>
      <c r="C779" s="54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35"/>
      <c r="T779" s="35"/>
      <c r="U779" s="35"/>
    </row>
    <row r="780" spans="1:21" ht="21" customHeight="1">
      <c r="A780" s="53"/>
      <c r="B780" s="35"/>
      <c r="C780" s="54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35"/>
      <c r="T780" s="35"/>
      <c r="U780" s="35"/>
    </row>
    <row r="781" spans="1:21" ht="21" customHeight="1">
      <c r="A781" s="53"/>
      <c r="B781" s="35"/>
      <c r="C781" s="54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35"/>
      <c r="T781" s="35"/>
      <c r="U781" s="35"/>
    </row>
    <row r="782" spans="1:21" ht="21" customHeight="1">
      <c r="A782" s="53"/>
      <c r="B782" s="35"/>
      <c r="C782" s="54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35"/>
      <c r="T782" s="35"/>
      <c r="U782" s="35"/>
    </row>
    <row r="783" spans="1:21" ht="21" customHeight="1">
      <c r="A783" s="53"/>
      <c r="B783" s="35"/>
      <c r="C783" s="54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35"/>
      <c r="T783" s="35"/>
      <c r="U783" s="35"/>
    </row>
    <row r="784" spans="1:21" ht="21" customHeight="1">
      <c r="A784" s="53"/>
      <c r="B784" s="35"/>
      <c r="C784" s="54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35"/>
      <c r="T784" s="35"/>
      <c r="U784" s="35"/>
    </row>
    <row r="785" spans="1:21" ht="21" customHeight="1">
      <c r="A785" s="53"/>
      <c r="B785" s="35"/>
      <c r="C785" s="54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35"/>
      <c r="T785" s="35"/>
      <c r="U785" s="35"/>
    </row>
    <row r="786" spans="1:21" ht="21" customHeight="1">
      <c r="A786" s="53"/>
      <c r="B786" s="35"/>
      <c r="C786" s="54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35"/>
      <c r="T786" s="35"/>
      <c r="U786" s="35"/>
    </row>
    <row r="787" spans="1:21" ht="21" customHeight="1">
      <c r="A787" s="53"/>
      <c r="B787" s="35"/>
      <c r="C787" s="54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35"/>
      <c r="T787" s="35"/>
      <c r="U787" s="35"/>
    </row>
    <row r="788" spans="1:21" ht="21" customHeight="1">
      <c r="A788" s="53"/>
      <c r="B788" s="35"/>
      <c r="C788" s="54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35"/>
      <c r="T788" s="35"/>
      <c r="U788" s="35"/>
    </row>
    <row r="789" spans="1:21" ht="21" customHeight="1">
      <c r="A789" s="53"/>
      <c r="B789" s="35"/>
      <c r="C789" s="54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35"/>
      <c r="T789" s="35"/>
      <c r="U789" s="35"/>
    </row>
    <row r="790" spans="1:21" ht="21" customHeight="1">
      <c r="A790" s="53"/>
      <c r="B790" s="35"/>
      <c r="C790" s="54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35"/>
      <c r="T790" s="35"/>
      <c r="U790" s="35"/>
    </row>
    <row r="791" spans="1:21" ht="21" customHeight="1">
      <c r="A791" s="53"/>
      <c r="B791" s="35"/>
      <c r="C791" s="54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35"/>
      <c r="T791" s="35"/>
      <c r="U791" s="35"/>
    </row>
    <row r="792" spans="1:21" ht="21" customHeight="1">
      <c r="A792" s="53"/>
      <c r="B792" s="35"/>
      <c r="C792" s="54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35"/>
      <c r="T792" s="35"/>
      <c r="U792" s="35"/>
    </row>
    <row r="793" spans="1:21" ht="21" customHeight="1">
      <c r="A793" s="53"/>
      <c r="B793" s="35"/>
      <c r="C793" s="54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35"/>
      <c r="T793" s="35"/>
      <c r="U793" s="35"/>
    </row>
    <row r="794" spans="1:21" ht="21" customHeight="1">
      <c r="A794" s="53"/>
      <c r="B794" s="35"/>
      <c r="C794" s="54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35"/>
      <c r="T794" s="35"/>
      <c r="U794" s="35"/>
    </row>
    <row r="795" spans="1:21" ht="21" customHeight="1">
      <c r="A795" s="53"/>
      <c r="B795" s="35"/>
      <c r="C795" s="54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35"/>
      <c r="T795" s="35"/>
      <c r="U795" s="35"/>
    </row>
    <row r="796" spans="1:21" ht="21" customHeight="1">
      <c r="A796" s="53"/>
      <c r="B796" s="35"/>
      <c r="C796" s="54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35"/>
      <c r="T796" s="35"/>
      <c r="U796" s="35"/>
    </row>
    <row r="797" spans="1:21" ht="21" customHeight="1">
      <c r="A797" s="53"/>
      <c r="B797" s="35"/>
      <c r="C797" s="54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35"/>
      <c r="T797" s="35"/>
      <c r="U797" s="35"/>
    </row>
    <row r="798" spans="1:21" ht="21" customHeight="1">
      <c r="A798" s="53"/>
      <c r="B798" s="35"/>
      <c r="C798" s="54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35"/>
      <c r="T798" s="35"/>
      <c r="U798" s="35"/>
    </row>
    <row r="799" spans="1:21" ht="21" customHeight="1">
      <c r="A799" s="53"/>
      <c r="B799" s="35"/>
      <c r="C799" s="54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35"/>
      <c r="T799" s="35"/>
      <c r="U799" s="35"/>
    </row>
    <row r="800" spans="1:21" ht="21" customHeight="1">
      <c r="A800" s="53"/>
      <c r="B800" s="35"/>
      <c r="C800" s="54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35"/>
      <c r="T800" s="35"/>
      <c r="U800" s="35"/>
    </row>
    <row r="801" spans="1:21" ht="21" customHeight="1">
      <c r="A801" s="53"/>
      <c r="B801" s="35"/>
      <c r="C801" s="54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35"/>
      <c r="T801" s="35"/>
      <c r="U801" s="35"/>
    </row>
    <row r="802" spans="1:21" ht="21" customHeight="1">
      <c r="A802" s="53"/>
      <c r="B802" s="35"/>
      <c r="C802" s="54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35"/>
      <c r="T802" s="35"/>
      <c r="U802" s="35"/>
    </row>
    <row r="803" spans="1:21" ht="21" customHeight="1">
      <c r="A803" s="53"/>
      <c r="B803" s="35"/>
      <c r="C803" s="54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35"/>
      <c r="T803" s="35"/>
      <c r="U803" s="35"/>
    </row>
    <row r="804" spans="1:21" ht="21" customHeight="1">
      <c r="A804" s="53"/>
      <c r="B804" s="35"/>
      <c r="C804" s="54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35"/>
      <c r="T804" s="35"/>
      <c r="U804" s="35"/>
    </row>
    <row r="805" spans="1:21" ht="21" customHeight="1">
      <c r="A805" s="53"/>
      <c r="B805" s="35"/>
      <c r="C805" s="54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35"/>
      <c r="T805" s="35"/>
      <c r="U805" s="35"/>
    </row>
    <row r="806" spans="1:21" ht="21" customHeight="1">
      <c r="A806" s="53"/>
      <c r="B806" s="35"/>
      <c r="C806" s="54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35"/>
      <c r="T806" s="35"/>
      <c r="U806" s="35"/>
    </row>
    <row r="807" spans="1:21" ht="21" customHeight="1">
      <c r="A807" s="53"/>
      <c r="B807" s="35"/>
      <c r="C807" s="54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35"/>
      <c r="T807" s="35"/>
      <c r="U807" s="35"/>
    </row>
    <row r="808" spans="1:21" ht="21" customHeight="1">
      <c r="A808" s="53"/>
      <c r="B808" s="35"/>
      <c r="C808" s="54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35"/>
      <c r="T808" s="35"/>
      <c r="U808" s="35"/>
    </row>
    <row r="809" spans="1:21" ht="21" customHeight="1">
      <c r="A809" s="53"/>
      <c r="B809" s="35"/>
      <c r="C809" s="54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35"/>
      <c r="T809" s="35"/>
      <c r="U809" s="35"/>
    </row>
    <row r="810" spans="1:21" ht="21" customHeight="1">
      <c r="A810" s="53"/>
      <c r="B810" s="35"/>
      <c r="C810" s="54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35"/>
      <c r="T810" s="35"/>
      <c r="U810" s="35"/>
    </row>
    <row r="811" spans="1:21" ht="21" customHeight="1">
      <c r="A811" s="53"/>
      <c r="B811" s="35"/>
      <c r="C811" s="54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35"/>
      <c r="T811" s="35"/>
      <c r="U811" s="35"/>
    </row>
    <row r="812" spans="1:21" ht="21" customHeight="1">
      <c r="A812" s="53"/>
      <c r="B812" s="35"/>
      <c r="C812" s="54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35"/>
      <c r="T812" s="35"/>
      <c r="U812" s="35"/>
    </row>
    <row r="813" spans="1:21" ht="21" customHeight="1">
      <c r="A813" s="53"/>
      <c r="B813" s="35"/>
      <c r="C813" s="54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35"/>
      <c r="T813" s="35"/>
      <c r="U813" s="35"/>
    </row>
    <row r="814" spans="1:21" ht="21" customHeight="1">
      <c r="A814" s="53"/>
      <c r="B814" s="35"/>
      <c r="C814" s="54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35"/>
      <c r="T814" s="35"/>
      <c r="U814" s="35"/>
    </row>
    <row r="815" spans="1:21" ht="21" customHeight="1">
      <c r="A815" s="53"/>
      <c r="B815" s="35"/>
      <c r="C815" s="54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35"/>
      <c r="T815" s="35"/>
      <c r="U815" s="35"/>
    </row>
    <row r="816" spans="1:21" ht="21" customHeight="1">
      <c r="A816" s="53"/>
      <c r="B816" s="35"/>
      <c r="C816" s="54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35"/>
      <c r="T816" s="35"/>
      <c r="U816" s="35"/>
    </row>
    <row r="817" spans="1:21" ht="21" customHeight="1">
      <c r="A817" s="53"/>
      <c r="B817" s="35"/>
      <c r="C817" s="54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35"/>
      <c r="T817" s="35"/>
      <c r="U817" s="35"/>
    </row>
    <row r="818" spans="1:21" ht="21" customHeight="1">
      <c r="A818" s="53"/>
      <c r="B818" s="35"/>
      <c r="C818" s="54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35"/>
      <c r="T818" s="35"/>
      <c r="U818" s="35"/>
    </row>
    <row r="819" spans="1:21" ht="21" customHeight="1">
      <c r="A819" s="53"/>
      <c r="B819" s="35"/>
      <c r="C819" s="54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35"/>
      <c r="T819" s="35"/>
      <c r="U819" s="35"/>
    </row>
    <row r="820" spans="1:21" ht="21" customHeight="1">
      <c r="A820" s="53"/>
      <c r="B820" s="35"/>
      <c r="C820" s="54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35"/>
      <c r="T820" s="35"/>
      <c r="U820" s="35"/>
    </row>
    <row r="821" spans="1:21" ht="21" customHeight="1">
      <c r="A821" s="53"/>
      <c r="B821" s="35"/>
      <c r="C821" s="54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35"/>
      <c r="T821" s="35"/>
      <c r="U821" s="35"/>
    </row>
    <row r="822" spans="1:21" ht="21" customHeight="1">
      <c r="A822" s="53"/>
      <c r="B822" s="35"/>
      <c r="C822" s="54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35"/>
      <c r="T822" s="35"/>
      <c r="U822" s="35"/>
    </row>
    <row r="823" spans="1:21" ht="21" customHeight="1">
      <c r="A823" s="53"/>
      <c r="B823" s="35"/>
      <c r="C823" s="54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35"/>
      <c r="T823" s="35"/>
      <c r="U823" s="35"/>
    </row>
    <row r="824" spans="1:21" ht="21" customHeight="1">
      <c r="A824" s="53"/>
      <c r="B824" s="35"/>
      <c r="C824" s="54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35"/>
      <c r="T824" s="35"/>
      <c r="U824" s="35"/>
    </row>
    <row r="825" spans="1:21" ht="21" customHeight="1">
      <c r="A825" s="53"/>
      <c r="B825" s="35"/>
      <c r="C825" s="54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35"/>
      <c r="T825" s="35"/>
      <c r="U825" s="35"/>
    </row>
    <row r="826" spans="1:21" ht="21" customHeight="1">
      <c r="A826" s="53"/>
      <c r="B826" s="35"/>
      <c r="C826" s="54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35"/>
      <c r="T826" s="35"/>
      <c r="U826" s="35"/>
    </row>
    <row r="827" spans="1:21" ht="21" customHeight="1">
      <c r="A827" s="53"/>
      <c r="B827" s="35"/>
      <c r="C827" s="54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35"/>
      <c r="T827" s="35"/>
      <c r="U827" s="35"/>
    </row>
    <row r="828" spans="1:21" ht="21" customHeight="1">
      <c r="A828" s="53"/>
      <c r="B828" s="35"/>
      <c r="C828" s="54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35"/>
      <c r="T828" s="35"/>
      <c r="U828" s="35"/>
    </row>
    <row r="829" spans="1:21" ht="21" customHeight="1">
      <c r="A829" s="53"/>
      <c r="B829" s="35"/>
      <c r="C829" s="54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35"/>
      <c r="T829" s="35"/>
      <c r="U829" s="35"/>
    </row>
    <row r="830" spans="1:21" ht="21" customHeight="1">
      <c r="A830" s="53"/>
      <c r="B830" s="35"/>
      <c r="C830" s="54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35"/>
      <c r="T830" s="35"/>
      <c r="U830" s="35"/>
    </row>
    <row r="831" spans="1:21" ht="21" customHeight="1">
      <c r="A831" s="53"/>
      <c r="B831" s="35"/>
      <c r="C831" s="54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35"/>
      <c r="T831" s="35"/>
      <c r="U831" s="35"/>
    </row>
    <row r="832" spans="1:21" ht="21" customHeight="1">
      <c r="A832" s="53"/>
      <c r="B832" s="35"/>
      <c r="C832" s="54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35"/>
      <c r="T832" s="35"/>
      <c r="U832" s="35"/>
    </row>
    <row r="833" spans="1:21" ht="21" customHeight="1">
      <c r="A833" s="53"/>
      <c r="B833" s="35"/>
      <c r="C833" s="54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35"/>
      <c r="T833" s="35"/>
      <c r="U833" s="35"/>
    </row>
    <row r="834" spans="1:21" ht="21" customHeight="1">
      <c r="A834" s="53"/>
      <c r="B834" s="35"/>
      <c r="C834" s="54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35"/>
      <c r="T834" s="35"/>
      <c r="U834" s="35"/>
    </row>
    <row r="835" spans="1:21" ht="21" customHeight="1">
      <c r="A835" s="53"/>
      <c r="B835" s="35"/>
      <c r="C835" s="54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35"/>
      <c r="T835" s="35"/>
      <c r="U835" s="35"/>
    </row>
    <row r="836" spans="1:21" ht="21" customHeight="1">
      <c r="A836" s="53"/>
      <c r="B836" s="35"/>
      <c r="C836" s="54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35"/>
      <c r="T836" s="35"/>
      <c r="U836" s="35"/>
    </row>
    <row r="837" spans="1:21" ht="21" customHeight="1">
      <c r="A837" s="53"/>
      <c r="B837" s="35"/>
      <c r="C837" s="54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35"/>
      <c r="T837" s="35"/>
      <c r="U837" s="35"/>
    </row>
    <row r="838" spans="1:21" ht="21" customHeight="1">
      <c r="A838" s="53"/>
      <c r="B838" s="35"/>
      <c r="C838" s="54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35"/>
      <c r="T838" s="35"/>
      <c r="U838" s="35"/>
    </row>
    <row r="839" spans="1:21" ht="21" customHeight="1">
      <c r="A839" s="53"/>
      <c r="B839" s="35"/>
      <c r="C839" s="54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35"/>
      <c r="T839" s="35"/>
      <c r="U839" s="35"/>
    </row>
    <row r="840" spans="1:21" ht="21" customHeight="1">
      <c r="A840" s="53"/>
      <c r="B840" s="35"/>
      <c r="C840" s="54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35"/>
      <c r="T840" s="35"/>
      <c r="U840" s="35"/>
    </row>
    <row r="841" spans="1:21" ht="21" customHeight="1">
      <c r="A841" s="53"/>
      <c r="B841" s="35"/>
      <c r="C841" s="54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35"/>
      <c r="T841" s="35"/>
      <c r="U841" s="35"/>
    </row>
    <row r="842" spans="1:21" ht="21" customHeight="1">
      <c r="A842" s="53"/>
      <c r="B842" s="35"/>
      <c r="C842" s="54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35"/>
      <c r="T842" s="35"/>
      <c r="U842" s="35"/>
    </row>
    <row r="843" spans="1:21" ht="21" customHeight="1">
      <c r="A843" s="53"/>
      <c r="B843" s="35"/>
      <c r="C843" s="54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35"/>
      <c r="T843" s="35"/>
      <c r="U843" s="35"/>
    </row>
    <row r="844" spans="1:21" ht="21" customHeight="1">
      <c r="A844" s="53"/>
      <c r="B844" s="35"/>
      <c r="C844" s="54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35"/>
      <c r="T844" s="35"/>
      <c r="U844" s="35"/>
    </row>
    <row r="845" spans="1:21" ht="21" customHeight="1">
      <c r="A845" s="53"/>
      <c r="B845" s="35"/>
      <c r="C845" s="54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35"/>
      <c r="T845" s="35"/>
      <c r="U845" s="35"/>
    </row>
    <row r="846" spans="1:21" ht="21" customHeight="1">
      <c r="A846" s="53"/>
      <c r="B846" s="35"/>
      <c r="C846" s="54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35"/>
      <c r="T846" s="35"/>
      <c r="U846" s="35"/>
    </row>
    <row r="847" spans="1:21" ht="21" customHeight="1">
      <c r="A847" s="53"/>
      <c r="B847" s="35"/>
      <c r="C847" s="54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35"/>
      <c r="T847" s="35"/>
      <c r="U847" s="35"/>
    </row>
    <row r="848" spans="1:21" ht="21" customHeight="1">
      <c r="A848" s="53"/>
      <c r="B848" s="35"/>
      <c r="C848" s="54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35"/>
      <c r="T848" s="35"/>
      <c r="U848" s="35"/>
    </row>
    <row r="849" spans="1:21" ht="21" customHeight="1">
      <c r="A849" s="53"/>
      <c r="B849" s="35"/>
      <c r="C849" s="54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35"/>
      <c r="T849" s="35"/>
      <c r="U849" s="35"/>
    </row>
    <row r="850" spans="1:21" ht="21" customHeight="1">
      <c r="A850" s="53"/>
      <c r="B850" s="35"/>
      <c r="C850" s="54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35"/>
      <c r="T850" s="35"/>
      <c r="U850" s="35"/>
    </row>
    <row r="851" spans="1:21" ht="21" customHeight="1">
      <c r="A851" s="53"/>
      <c r="B851" s="35"/>
      <c r="C851" s="54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35"/>
      <c r="T851" s="35"/>
      <c r="U851" s="35"/>
    </row>
    <row r="852" spans="1:21" ht="21" customHeight="1">
      <c r="A852" s="53"/>
      <c r="B852" s="35"/>
      <c r="C852" s="54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35"/>
      <c r="T852" s="35"/>
      <c r="U852" s="35"/>
    </row>
    <row r="853" spans="1:21" ht="21" customHeight="1">
      <c r="A853" s="53"/>
      <c r="B853" s="35"/>
      <c r="C853" s="54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35"/>
      <c r="T853" s="35"/>
      <c r="U853" s="35"/>
    </row>
    <row r="854" spans="1:21" ht="21" customHeight="1">
      <c r="A854" s="53"/>
      <c r="B854" s="35"/>
      <c r="C854" s="54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35"/>
      <c r="T854" s="35"/>
      <c r="U854" s="35"/>
    </row>
    <row r="855" spans="1:21" ht="21" customHeight="1">
      <c r="A855" s="53"/>
      <c r="B855" s="35"/>
      <c r="C855" s="54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35"/>
      <c r="T855" s="35"/>
      <c r="U855" s="35"/>
    </row>
    <row r="856" spans="1:21" ht="21" customHeight="1">
      <c r="A856" s="53"/>
      <c r="B856" s="35"/>
      <c r="C856" s="54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35"/>
      <c r="T856" s="35"/>
      <c r="U856" s="35"/>
    </row>
    <row r="857" spans="1:21" ht="21" customHeight="1">
      <c r="A857" s="53"/>
      <c r="B857" s="35"/>
      <c r="C857" s="54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35"/>
      <c r="T857" s="35"/>
      <c r="U857" s="35"/>
    </row>
    <row r="858" spans="1:21" ht="21" customHeight="1">
      <c r="A858" s="53"/>
      <c r="B858" s="35"/>
      <c r="C858" s="54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35"/>
      <c r="T858" s="35"/>
      <c r="U858" s="35"/>
    </row>
    <row r="859" spans="1:21" ht="21" customHeight="1">
      <c r="A859" s="53"/>
      <c r="B859" s="35"/>
      <c r="C859" s="54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35"/>
      <c r="T859" s="35"/>
      <c r="U859" s="35"/>
    </row>
    <row r="860" spans="1:21" ht="21" customHeight="1">
      <c r="A860" s="53"/>
      <c r="B860" s="35"/>
      <c r="C860" s="54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35"/>
      <c r="T860" s="35"/>
      <c r="U860" s="35"/>
    </row>
    <row r="861" spans="1:21" ht="21" customHeight="1">
      <c r="A861" s="53"/>
      <c r="B861" s="35"/>
      <c r="C861" s="54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35"/>
      <c r="T861" s="35"/>
      <c r="U861" s="35"/>
    </row>
    <row r="862" spans="1:21" ht="21" customHeight="1">
      <c r="A862" s="53"/>
      <c r="B862" s="35"/>
      <c r="C862" s="54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35"/>
      <c r="T862" s="35"/>
      <c r="U862" s="35"/>
    </row>
    <row r="863" spans="1:21" ht="21" customHeight="1">
      <c r="A863" s="53"/>
      <c r="B863" s="35"/>
      <c r="C863" s="54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35"/>
      <c r="T863" s="35"/>
      <c r="U863" s="35"/>
    </row>
    <row r="864" spans="1:21" ht="21" customHeight="1">
      <c r="A864" s="53"/>
      <c r="B864" s="35"/>
      <c r="C864" s="54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35"/>
      <c r="T864" s="35"/>
      <c r="U864" s="35"/>
    </row>
    <row r="865" spans="1:21" ht="21" customHeight="1">
      <c r="A865" s="53"/>
      <c r="B865" s="35"/>
      <c r="C865" s="54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35"/>
      <c r="T865" s="35"/>
      <c r="U865" s="35"/>
    </row>
    <row r="866" spans="1:21" ht="21" customHeight="1">
      <c r="A866" s="53"/>
      <c r="B866" s="35"/>
      <c r="C866" s="54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35"/>
      <c r="T866" s="35"/>
      <c r="U866" s="35"/>
    </row>
    <row r="867" spans="1:21" ht="21" customHeight="1">
      <c r="A867" s="53"/>
      <c r="B867" s="35"/>
      <c r="C867" s="54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35"/>
      <c r="T867" s="35"/>
      <c r="U867" s="35"/>
    </row>
    <row r="868" spans="1:21" ht="21" customHeight="1">
      <c r="A868" s="53"/>
      <c r="B868" s="35"/>
      <c r="C868" s="54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35"/>
      <c r="T868" s="35"/>
      <c r="U868" s="35"/>
    </row>
    <row r="869" spans="1:21" ht="21" customHeight="1">
      <c r="A869" s="53"/>
      <c r="B869" s="35"/>
      <c r="C869" s="54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35"/>
      <c r="T869" s="35"/>
      <c r="U869" s="35"/>
    </row>
    <row r="870" spans="1:21" ht="21" customHeight="1">
      <c r="A870" s="53"/>
      <c r="B870" s="35"/>
      <c r="C870" s="54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35"/>
      <c r="T870" s="35"/>
      <c r="U870" s="35"/>
    </row>
    <row r="871" spans="1:21" ht="21" customHeight="1">
      <c r="A871" s="53"/>
      <c r="B871" s="35"/>
      <c r="C871" s="54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35"/>
      <c r="T871" s="35"/>
      <c r="U871" s="35"/>
    </row>
    <row r="872" spans="1:21" ht="21" customHeight="1">
      <c r="A872" s="53"/>
      <c r="B872" s="35"/>
      <c r="C872" s="54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35"/>
      <c r="T872" s="35"/>
      <c r="U872" s="35"/>
    </row>
    <row r="873" spans="1:21" ht="21" customHeight="1">
      <c r="A873" s="53"/>
      <c r="B873" s="35"/>
      <c r="C873" s="54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35"/>
      <c r="T873" s="35"/>
      <c r="U873" s="35"/>
    </row>
    <row r="874" spans="1:21" ht="21" customHeight="1">
      <c r="A874" s="53"/>
      <c r="B874" s="35"/>
      <c r="C874" s="54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35"/>
      <c r="T874" s="35"/>
      <c r="U874" s="35"/>
    </row>
    <row r="875" spans="1:21" ht="21" customHeight="1">
      <c r="A875" s="53"/>
      <c r="B875" s="35"/>
      <c r="C875" s="54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35"/>
      <c r="T875" s="35"/>
      <c r="U875" s="35"/>
    </row>
    <row r="876" spans="1:21" ht="21" customHeight="1">
      <c r="A876" s="53"/>
      <c r="B876" s="35"/>
      <c r="C876" s="54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35"/>
      <c r="T876" s="35"/>
      <c r="U876" s="35"/>
    </row>
    <row r="877" spans="1:21" ht="21" customHeight="1">
      <c r="A877" s="53"/>
      <c r="B877" s="35"/>
      <c r="C877" s="54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35"/>
      <c r="T877" s="35"/>
      <c r="U877" s="35"/>
    </row>
    <row r="878" spans="1:21" ht="21" customHeight="1">
      <c r="A878" s="53"/>
      <c r="B878" s="35"/>
      <c r="C878" s="54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35"/>
      <c r="T878" s="35"/>
      <c r="U878" s="35"/>
    </row>
    <row r="879" spans="1:21" ht="21" customHeight="1">
      <c r="A879" s="53"/>
      <c r="B879" s="35"/>
      <c r="C879" s="54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35"/>
      <c r="T879" s="35"/>
      <c r="U879" s="35"/>
    </row>
    <row r="880" spans="1:21" ht="21" customHeight="1">
      <c r="A880" s="53"/>
      <c r="B880" s="35"/>
      <c r="C880" s="54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35"/>
      <c r="T880" s="35"/>
      <c r="U880" s="35"/>
    </row>
    <row r="881" spans="1:21" ht="21" customHeight="1">
      <c r="A881" s="53"/>
      <c r="B881" s="35"/>
      <c r="C881" s="54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35"/>
      <c r="T881" s="35"/>
      <c r="U881" s="35"/>
    </row>
    <row r="882" spans="1:21" ht="21" customHeight="1">
      <c r="A882" s="53"/>
      <c r="B882" s="35"/>
      <c r="C882" s="54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35"/>
      <c r="T882" s="35"/>
      <c r="U882" s="35"/>
    </row>
    <row r="883" spans="1:21" ht="21" customHeight="1">
      <c r="A883" s="53"/>
      <c r="B883" s="35"/>
      <c r="C883" s="54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35"/>
      <c r="T883" s="35"/>
      <c r="U883" s="35"/>
    </row>
    <row r="884" spans="1:21" ht="21" customHeight="1">
      <c r="A884" s="53"/>
      <c r="B884" s="35"/>
      <c r="C884" s="54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35"/>
      <c r="T884" s="35"/>
      <c r="U884" s="35"/>
    </row>
    <row r="885" spans="1:21" ht="21" customHeight="1">
      <c r="A885" s="53"/>
      <c r="B885" s="35"/>
      <c r="C885" s="54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35"/>
      <c r="T885" s="35"/>
      <c r="U885" s="35"/>
    </row>
    <row r="886" spans="1:21" ht="21" customHeight="1">
      <c r="A886" s="53"/>
      <c r="B886" s="35"/>
      <c r="C886" s="54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35"/>
      <c r="T886" s="35"/>
      <c r="U886" s="35"/>
    </row>
    <row r="887" spans="1:21" ht="21" customHeight="1">
      <c r="A887" s="53"/>
      <c r="B887" s="35"/>
      <c r="C887" s="54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35"/>
      <c r="T887" s="35"/>
      <c r="U887" s="35"/>
    </row>
    <row r="888" spans="1:21" ht="21" customHeight="1">
      <c r="A888" s="53"/>
      <c r="B888" s="35"/>
      <c r="C888" s="54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35"/>
      <c r="T888" s="35"/>
      <c r="U888" s="35"/>
    </row>
    <row r="889" spans="1:21" ht="21" customHeight="1">
      <c r="A889" s="53"/>
      <c r="B889" s="35"/>
      <c r="C889" s="54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35"/>
      <c r="T889" s="35"/>
      <c r="U889" s="35"/>
    </row>
    <row r="890" spans="1:21" ht="21" customHeight="1">
      <c r="A890" s="53"/>
      <c r="B890" s="35"/>
      <c r="C890" s="54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35"/>
      <c r="T890" s="35"/>
      <c r="U890" s="35"/>
    </row>
    <row r="891" spans="1:21" ht="21" customHeight="1">
      <c r="A891" s="53"/>
      <c r="B891" s="35"/>
      <c r="C891" s="54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35"/>
      <c r="T891" s="35"/>
      <c r="U891" s="35"/>
    </row>
    <row r="892" spans="1:21" ht="21" customHeight="1">
      <c r="A892" s="53"/>
      <c r="B892" s="35"/>
      <c r="C892" s="54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35"/>
      <c r="T892" s="35"/>
      <c r="U892" s="35"/>
    </row>
    <row r="893" spans="1:21" ht="21" customHeight="1">
      <c r="A893" s="53"/>
      <c r="B893" s="35"/>
      <c r="C893" s="54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35"/>
      <c r="T893" s="35"/>
      <c r="U893" s="35"/>
    </row>
    <row r="894" spans="1:21" ht="21" customHeight="1">
      <c r="A894" s="53"/>
      <c r="B894" s="35"/>
      <c r="C894" s="54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35"/>
      <c r="T894" s="35"/>
      <c r="U894" s="35"/>
    </row>
    <row r="895" spans="1:21" ht="21" customHeight="1">
      <c r="A895" s="53"/>
      <c r="B895" s="35"/>
      <c r="C895" s="54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35"/>
      <c r="T895" s="35"/>
      <c r="U895" s="35"/>
    </row>
    <row r="896" spans="1:21" ht="21" customHeight="1">
      <c r="A896" s="53"/>
      <c r="B896" s="35"/>
      <c r="C896" s="54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35"/>
      <c r="T896" s="35"/>
      <c r="U896" s="35"/>
    </row>
    <row r="897" spans="1:21" ht="21" customHeight="1">
      <c r="A897" s="53"/>
      <c r="B897" s="35"/>
      <c r="C897" s="54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35"/>
      <c r="T897" s="35"/>
      <c r="U897" s="35"/>
    </row>
    <row r="898" spans="1:21" ht="21" customHeight="1">
      <c r="A898" s="53"/>
      <c r="B898" s="35"/>
      <c r="C898" s="54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35"/>
      <c r="T898" s="35"/>
      <c r="U898" s="35"/>
    </row>
    <row r="899" spans="1:21" ht="21" customHeight="1">
      <c r="A899" s="53"/>
      <c r="B899" s="35"/>
      <c r="C899" s="54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35"/>
      <c r="T899" s="35"/>
      <c r="U899" s="35"/>
    </row>
    <row r="900" spans="1:21" ht="21" customHeight="1">
      <c r="A900" s="53"/>
      <c r="B900" s="35"/>
      <c r="C900" s="54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35"/>
      <c r="T900" s="35"/>
      <c r="U900" s="35"/>
    </row>
    <row r="901" spans="1:21" ht="21" customHeight="1">
      <c r="A901" s="53"/>
      <c r="B901" s="35"/>
      <c r="C901" s="54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35"/>
      <c r="T901" s="35"/>
      <c r="U901" s="35"/>
    </row>
    <row r="902" spans="1:21" ht="21" customHeight="1">
      <c r="A902" s="53"/>
      <c r="B902" s="35"/>
      <c r="C902" s="54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35"/>
      <c r="T902" s="35"/>
      <c r="U902" s="35"/>
    </row>
    <row r="903" spans="1:21" ht="21" customHeight="1">
      <c r="A903" s="53"/>
      <c r="B903" s="35"/>
      <c r="C903" s="54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35"/>
      <c r="T903" s="35"/>
      <c r="U903" s="35"/>
    </row>
    <row r="904" spans="1:21" ht="21" customHeight="1">
      <c r="A904" s="53"/>
      <c r="B904" s="35"/>
      <c r="C904" s="54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35"/>
      <c r="T904" s="35"/>
      <c r="U904" s="35"/>
    </row>
    <row r="905" spans="1:21" ht="21" customHeight="1">
      <c r="A905" s="53"/>
      <c r="B905" s="35"/>
      <c r="C905" s="54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35"/>
      <c r="T905" s="35"/>
      <c r="U905" s="35"/>
    </row>
    <row r="906" spans="1:21" ht="21" customHeight="1">
      <c r="A906" s="53"/>
      <c r="B906" s="35"/>
      <c r="C906" s="54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35"/>
      <c r="T906" s="35"/>
      <c r="U906" s="35"/>
    </row>
    <row r="907" spans="1:21" ht="21" customHeight="1">
      <c r="A907" s="53"/>
      <c r="B907" s="35"/>
      <c r="C907" s="54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35"/>
      <c r="T907" s="35"/>
      <c r="U907" s="35"/>
    </row>
    <row r="908" spans="1:21" ht="21" customHeight="1">
      <c r="A908" s="53"/>
      <c r="B908" s="35"/>
      <c r="C908" s="54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35"/>
      <c r="T908" s="35"/>
      <c r="U908" s="35"/>
    </row>
    <row r="909" spans="1:21" ht="21" customHeight="1">
      <c r="A909" s="53"/>
      <c r="B909" s="35"/>
      <c r="C909" s="54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35"/>
      <c r="T909" s="35"/>
      <c r="U909" s="35"/>
    </row>
    <row r="910" spans="1:21" ht="21" customHeight="1">
      <c r="A910" s="53"/>
      <c r="B910" s="35"/>
      <c r="C910" s="54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35"/>
      <c r="T910" s="35"/>
      <c r="U910" s="35"/>
    </row>
    <row r="911" spans="1:21" ht="21" customHeight="1">
      <c r="A911" s="53"/>
      <c r="B911" s="35"/>
      <c r="C911" s="54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35"/>
      <c r="T911" s="35"/>
      <c r="U911" s="35"/>
    </row>
    <row r="912" spans="1:21" ht="21" customHeight="1">
      <c r="A912" s="53"/>
      <c r="B912" s="35"/>
      <c r="C912" s="54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35"/>
      <c r="T912" s="35"/>
      <c r="U912" s="35"/>
    </row>
    <row r="913" spans="1:21" ht="21" customHeight="1">
      <c r="A913" s="53"/>
      <c r="B913" s="35"/>
      <c r="C913" s="54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35"/>
      <c r="T913" s="35"/>
      <c r="U913" s="35"/>
    </row>
    <row r="914" spans="1:21" ht="21" customHeight="1">
      <c r="A914" s="53"/>
      <c r="B914" s="35"/>
      <c r="C914" s="54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35"/>
      <c r="T914" s="35"/>
      <c r="U914" s="35"/>
    </row>
    <row r="915" spans="1:21" ht="21" customHeight="1">
      <c r="A915" s="53"/>
      <c r="B915" s="35"/>
      <c r="C915" s="54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35"/>
      <c r="T915" s="35"/>
      <c r="U915" s="35"/>
    </row>
    <row r="916" spans="1:21" ht="21" customHeight="1">
      <c r="A916" s="53"/>
      <c r="B916" s="35"/>
      <c r="C916" s="54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35"/>
      <c r="T916" s="35"/>
      <c r="U916" s="35"/>
    </row>
    <row r="917" spans="1:21" ht="21" customHeight="1">
      <c r="A917" s="53"/>
      <c r="B917" s="35"/>
      <c r="C917" s="54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35"/>
      <c r="T917" s="35"/>
      <c r="U917" s="35"/>
    </row>
    <row r="918" spans="1:21" ht="21" customHeight="1">
      <c r="A918" s="53"/>
      <c r="B918" s="35"/>
      <c r="C918" s="54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35"/>
      <c r="T918" s="35"/>
      <c r="U918" s="35"/>
    </row>
    <row r="919" spans="1:21" ht="21" customHeight="1">
      <c r="A919" s="53"/>
      <c r="B919" s="35"/>
      <c r="C919" s="54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35"/>
      <c r="T919" s="35"/>
      <c r="U919" s="35"/>
    </row>
    <row r="920" spans="1:21" ht="21" customHeight="1">
      <c r="A920" s="53"/>
      <c r="B920" s="35"/>
      <c r="C920" s="54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35"/>
      <c r="T920" s="35"/>
      <c r="U920" s="35"/>
    </row>
    <row r="921" spans="1:21" ht="21" customHeight="1">
      <c r="A921" s="53"/>
      <c r="B921" s="35"/>
      <c r="C921" s="54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35"/>
      <c r="T921" s="35"/>
      <c r="U921" s="35"/>
    </row>
    <row r="922" spans="1:21" ht="21" customHeight="1">
      <c r="A922" s="53"/>
      <c r="B922" s="35"/>
      <c r="C922" s="54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35"/>
      <c r="T922" s="35"/>
      <c r="U922" s="35"/>
    </row>
    <row r="923" spans="1:21" ht="21" customHeight="1">
      <c r="A923" s="53"/>
      <c r="B923" s="35"/>
      <c r="C923" s="54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35"/>
      <c r="T923" s="35"/>
      <c r="U923" s="35"/>
    </row>
    <row r="924" spans="1:21" ht="21" customHeight="1">
      <c r="A924" s="53"/>
      <c r="B924" s="35"/>
      <c r="C924" s="54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35"/>
      <c r="T924" s="35"/>
      <c r="U924" s="35"/>
    </row>
    <row r="925" spans="1:21" ht="21" customHeight="1">
      <c r="A925" s="53"/>
      <c r="B925" s="35"/>
      <c r="C925" s="54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35"/>
      <c r="T925" s="35"/>
      <c r="U925" s="35"/>
    </row>
    <row r="926" spans="1:21" ht="21" customHeight="1">
      <c r="A926" s="53"/>
      <c r="B926" s="35"/>
      <c r="C926" s="54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35"/>
      <c r="T926" s="35"/>
      <c r="U926" s="35"/>
    </row>
    <row r="927" spans="1:21" ht="21" customHeight="1">
      <c r="A927" s="53"/>
      <c r="B927" s="35"/>
      <c r="C927" s="54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35"/>
      <c r="T927" s="35"/>
      <c r="U927" s="35"/>
    </row>
    <row r="928" spans="1:21" ht="21" customHeight="1">
      <c r="A928" s="53"/>
      <c r="B928" s="35"/>
      <c r="C928" s="54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35"/>
      <c r="T928" s="35"/>
      <c r="U928" s="35"/>
    </row>
    <row r="929" spans="1:21" ht="21" customHeight="1">
      <c r="A929" s="53"/>
      <c r="B929" s="35"/>
      <c r="C929" s="54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35"/>
      <c r="T929" s="35"/>
      <c r="U929" s="35"/>
    </row>
    <row r="930" spans="1:21" ht="21" customHeight="1">
      <c r="A930" s="53"/>
      <c r="B930" s="35"/>
      <c r="C930" s="54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35"/>
      <c r="T930" s="35"/>
      <c r="U930" s="35"/>
    </row>
    <row r="931" spans="1:21" ht="21" customHeight="1">
      <c r="A931" s="53"/>
      <c r="B931" s="35"/>
      <c r="C931" s="54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35"/>
      <c r="T931" s="35"/>
      <c r="U931" s="35"/>
    </row>
    <row r="932" spans="1:21" ht="21" customHeight="1">
      <c r="A932" s="53"/>
      <c r="B932" s="35"/>
      <c r="C932" s="54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35"/>
      <c r="T932" s="35"/>
      <c r="U932" s="35"/>
    </row>
    <row r="933" spans="1:21" ht="21" customHeight="1">
      <c r="A933" s="53"/>
      <c r="B933" s="35"/>
      <c r="C933" s="54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35"/>
      <c r="T933" s="35"/>
      <c r="U933" s="35"/>
    </row>
    <row r="934" spans="1:21" ht="21" customHeight="1">
      <c r="A934" s="53"/>
      <c r="B934" s="35"/>
      <c r="C934" s="54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35"/>
      <c r="T934" s="35"/>
      <c r="U934" s="35"/>
    </row>
    <row r="935" spans="1:21" ht="21" customHeight="1">
      <c r="A935" s="53"/>
      <c r="B935" s="35"/>
      <c r="C935" s="54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35"/>
      <c r="T935" s="35"/>
      <c r="U935" s="35"/>
    </row>
    <row r="936" spans="1:21" ht="21" customHeight="1">
      <c r="A936" s="53"/>
      <c r="B936" s="35"/>
      <c r="C936" s="54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35"/>
      <c r="T936" s="35"/>
      <c r="U936" s="35"/>
    </row>
    <row r="937" spans="1:21" ht="21" customHeight="1">
      <c r="A937" s="53"/>
      <c r="B937" s="35"/>
      <c r="C937" s="54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35"/>
      <c r="T937" s="35"/>
      <c r="U937" s="35"/>
    </row>
    <row r="938" spans="1:21" ht="21" customHeight="1">
      <c r="A938" s="53"/>
      <c r="B938" s="35"/>
      <c r="C938" s="54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35"/>
      <c r="T938" s="35"/>
      <c r="U938" s="35"/>
    </row>
    <row r="939" spans="1:21" ht="21" customHeight="1">
      <c r="A939" s="53"/>
      <c r="B939" s="35"/>
      <c r="C939" s="54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35"/>
      <c r="T939" s="35"/>
      <c r="U939" s="35"/>
    </row>
    <row r="940" spans="1:21" ht="21" customHeight="1">
      <c r="A940" s="53"/>
      <c r="B940" s="35"/>
      <c r="C940" s="54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35"/>
      <c r="T940" s="35"/>
      <c r="U940" s="35"/>
    </row>
    <row r="941" spans="1:21" ht="21" customHeight="1">
      <c r="A941" s="53"/>
      <c r="B941" s="35"/>
      <c r="C941" s="54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35"/>
      <c r="T941" s="35"/>
      <c r="U941" s="35"/>
    </row>
    <row r="942" spans="1:21" ht="21" customHeight="1">
      <c r="A942" s="53"/>
      <c r="B942" s="35"/>
      <c r="C942" s="54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35"/>
      <c r="T942" s="35"/>
      <c r="U942" s="35"/>
    </row>
    <row r="943" spans="1:21" ht="21" customHeight="1">
      <c r="A943" s="53"/>
      <c r="B943" s="35"/>
      <c r="C943" s="54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35"/>
      <c r="T943" s="35"/>
      <c r="U943" s="35"/>
    </row>
    <row r="944" spans="1:21" ht="21" customHeight="1">
      <c r="A944" s="53"/>
      <c r="B944" s="35"/>
      <c r="C944" s="54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35"/>
      <c r="T944" s="35"/>
      <c r="U944" s="35"/>
    </row>
    <row r="945" spans="1:21" ht="21" customHeight="1">
      <c r="A945" s="53"/>
      <c r="B945" s="35"/>
      <c r="C945" s="54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35"/>
      <c r="T945" s="35"/>
      <c r="U945" s="35"/>
    </row>
    <row r="946" spans="1:21" ht="21" customHeight="1">
      <c r="A946" s="53"/>
      <c r="B946" s="35"/>
      <c r="C946" s="54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35"/>
      <c r="T946" s="35"/>
      <c r="U946" s="35"/>
    </row>
    <row r="947" spans="1:21" ht="21" customHeight="1">
      <c r="A947" s="53"/>
      <c r="B947" s="35"/>
      <c r="C947" s="54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35"/>
      <c r="T947" s="35"/>
      <c r="U947" s="35"/>
    </row>
    <row r="948" spans="1:21" ht="21" customHeight="1">
      <c r="A948" s="53"/>
      <c r="B948" s="35"/>
      <c r="C948" s="54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35"/>
      <c r="T948" s="35"/>
      <c r="U948" s="35"/>
    </row>
    <row r="949" spans="1:21" ht="21" customHeight="1">
      <c r="A949" s="53"/>
      <c r="B949" s="35"/>
      <c r="C949" s="54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35"/>
      <c r="T949" s="35"/>
      <c r="U949" s="35"/>
    </row>
    <row r="950" spans="1:21" ht="21" customHeight="1">
      <c r="A950" s="53"/>
      <c r="B950" s="35"/>
      <c r="C950" s="54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35"/>
      <c r="T950" s="35"/>
      <c r="U950" s="35"/>
    </row>
    <row r="951" spans="1:21" ht="21" customHeight="1">
      <c r="A951" s="53"/>
      <c r="B951" s="35"/>
      <c r="C951" s="54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35"/>
      <c r="T951" s="35"/>
      <c r="U951" s="35"/>
    </row>
    <row r="952" spans="1:21" ht="21" customHeight="1">
      <c r="A952" s="53"/>
      <c r="B952" s="35"/>
      <c r="C952" s="54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35"/>
      <c r="T952" s="35"/>
      <c r="U952" s="35"/>
    </row>
    <row r="953" spans="1:21" ht="21" customHeight="1">
      <c r="A953" s="53"/>
      <c r="B953" s="35"/>
      <c r="C953" s="54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35"/>
      <c r="T953" s="35"/>
      <c r="U953" s="35"/>
    </row>
    <row r="954" spans="1:21" ht="21" customHeight="1">
      <c r="A954" s="53"/>
      <c r="B954" s="35"/>
      <c r="C954" s="54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35"/>
      <c r="T954" s="35"/>
      <c r="U954" s="35"/>
    </row>
    <row r="955" spans="1:21" ht="21" customHeight="1">
      <c r="A955" s="53"/>
      <c r="B955" s="35"/>
      <c r="C955" s="54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35"/>
      <c r="T955" s="35"/>
      <c r="U955" s="35"/>
    </row>
    <row r="956" spans="1:21" ht="21" customHeight="1">
      <c r="A956" s="53"/>
      <c r="B956" s="35"/>
      <c r="C956" s="54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35"/>
      <c r="T956" s="35"/>
      <c r="U956" s="35"/>
    </row>
    <row r="957" spans="1:21" ht="21" customHeight="1">
      <c r="A957" s="53"/>
      <c r="B957" s="35"/>
      <c r="C957" s="54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35"/>
      <c r="T957" s="35"/>
      <c r="U957" s="35"/>
    </row>
    <row r="958" spans="1:21" ht="21" customHeight="1">
      <c r="A958" s="53"/>
      <c r="B958" s="35"/>
      <c r="C958" s="54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35"/>
      <c r="T958" s="35"/>
      <c r="U958" s="35"/>
    </row>
    <row r="959" spans="1:21" ht="21" customHeight="1">
      <c r="A959" s="53"/>
      <c r="B959" s="35"/>
      <c r="C959" s="54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35"/>
      <c r="T959" s="35"/>
      <c r="U959" s="35"/>
    </row>
    <row r="960" spans="1:21" ht="21" customHeight="1">
      <c r="A960" s="53"/>
      <c r="B960" s="35"/>
      <c r="C960" s="54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35"/>
      <c r="T960" s="35"/>
      <c r="U960" s="35"/>
    </row>
    <row r="961" spans="1:21" ht="21" customHeight="1">
      <c r="A961" s="53"/>
      <c r="B961" s="35"/>
      <c r="C961" s="54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35"/>
      <c r="T961" s="35"/>
      <c r="U961" s="35"/>
    </row>
    <row r="962" spans="1:21" ht="21" customHeight="1">
      <c r="A962" s="53"/>
      <c r="B962" s="35"/>
      <c r="C962" s="54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35"/>
      <c r="T962" s="35"/>
      <c r="U962" s="35"/>
    </row>
    <row r="963" spans="1:21" ht="21" customHeight="1">
      <c r="A963" s="53"/>
      <c r="B963" s="35"/>
      <c r="C963" s="54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35"/>
      <c r="T963" s="35"/>
      <c r="U963" s="35"/>
    </row>
    <row r="964" spans="1:21" ht="21" customHeight="1">
      <c r="A964" s="53"/>
      <c r="B964" s="35"/>
      <c r="C964" s="54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35"/>
      <c r="T964" s="35"/>
      <c r="U964" s="35"/>
    </row>
    <row r="965" spans="1:21" ht="21" customHeight="1">
      <c r="A965" s="53"/>
      <c r="B965" s="35"/>
      <c r="C965" s="54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35"/>
      <c r="T965" s="35"/>
      <c r="U965" s="35"/>
    </row>
    <row r="966" spans="1:21" ht="21" customHeight="1">
      <c r="A966" s="53"/>
      <c r="B966" s="35"/>
      <c r="C966" s="54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35"/>
      <c r="T966" s="35"/>
      <c r="U966" s="35"/>
    </row>
    <row r="967" spans="1:21" ht="21" customHeight="1">
      <c r="A967" s="53"/>
      <c r="B967" s="35"/>
      <c r="C967" s="54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35"/>
      <c r="T967" s="35"/>
      <c r="U967" s="35"/>
    </row>
    <row r="968" spans="1:21" ht="21" customHeight="1">
      <c r="A968" s="53"/>
      <c r="B968" s="35"/>
      <c r="C968" s="54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35"/>
      <c r="T968" s="35"/>
      <c r="U968" s="35"/>
    </row>
    <row r="969" spans="1:21" ht="21" customHeight="1">
      <c r="A969" s="53"/>
      <c r="B969" s="35"/>
      <c r="C969" s="54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35"/>
      <c r="T969" s="35"/>
      <c r="U969" s="35"/>
    </row>
    <row r="970" spans="1:21" ht="21" customHeight="1">
      <c r="A970" s="53"/>
      <c r="B970" s="35"/>
      <c r="C970" s="54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35"/>
      <c r="T970" s="35"/>
      <c r="U970" s="35"/>
    </row>
    <row r="971" spans="1:21" ht="21" customHeight="1">
      <c r="A971" s="53"/>
      <c r="B971" s="35"/>
      <c r="C971" s="54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35"/>
      <c r="T971" s="35"/>
      <c r="U971" s="35"/>
    </row>
    <row r="972" spans="1:21" ht="21" customHeight="1">
      <c r="A972" s="53"/>
      <c r="B972" s="35"/>
      <c r="C972" s="54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35"/>
      <c r="T972" s="35"/>
      <c r="U972" s="35"/>
    </row>
    <row r="973" spans="1:21" ht="21" customHeight="1">
      <c r="A973" s="53"/>
      <c r="B973" s="35"/>
      <c r="C973" s="54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35"/>
      <c r="T973" s="35"/>
      <c r="U973" s="35"/>
    </row>
    <row r="974" spans="1:21" ht="21" customHeight="1">
      <c r="A974" s="53"/>
      <c r="B974" s="35"/>
      <c r="C974" s="54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35"/>
      <c r="T974" s="35"/>
      <c r="U974" s="35"/>
    </row>
    <row r="975" spans="1:21" ht="21" customHeight="1">
      <c r="A975" s="53"/>
      <c r="B975" s="35"/>
      <c r="C975" s="54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35"/>
      <c r="T975" s="35"/>
      <c r="U975" s="35"/>
    </row>
    <row r="976" spans="1:21" ht="21" customHeight="1">
      <c r="A976" s="53"/>
      <c r="B976" s="35"/>
      <c r="C976" s="54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35"/>
      <c r="T976" s="35"/>
      <c r="U976" s="35"/>
    </row>
    <row r="977" spans="1:21" ht="21" customHeight="1">
      <c r="A977" s="53"/>
      <c r="B977" s="35"/>
      <c r="C977" s="54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35"/>
      <c r="T977" s="35"/>
      <c r="U977" s="35"/>
    </row>
    <row r="978" spans="1:21" ht="21" customHeight="1">
      <c r="A978" s="53"/>
      <c r="B978" s="35"/>
      <c r="C978" s="54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35"/>
      <c r="T978" s="35"/>
      <c r="U978" s="35"/>
    </row>
    <row r="979" spans="1:21" ht="21" customHeight="1">
      <c r="A979" s="53"/>
      <c r="B979" s="35"/>
      <c r="C979" s="54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35"/>
      <c r="T979" s="35"/>
      <c r="U979" s="35"/>
    </row>
    <row r="980" spans="1:21" ht="21" customHeight="1">
      <c r="A980" s="53"/>
      <c r="B980" s="35"/>
      <c r="C980" s="54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35"/>
      <c r="T980" s="35"/>
      <c r="U980" s="35"/>
    </row>
    <row r="981" spans="1:21" ht="21" customHeight="1">
      <c r="A981" s="53"/>
      <c r="B981" s="35"/>
      <c r="C981" s="54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35"/>
      <c r="T981" s="35"/>
      <c r="U981" s="35"/>
    </row>
    <row r="982" spans="1:21" ht="21" customHeight="1">
      <c r="A982" s="53"/>
      <c r="B982" s="35"/>
      <c r="C982" s="54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35"/>
      <c r="T982" s="35"/>
      <c r="U982" s="35"/>
    </row>
  </sheetData>
  <mergeCells count="7">
    <mergeCell ref="B25:B30"/>
    <mergeCell ref="B32:B37"/>
    <mergeCell ref="C2:R2"/>
    <mergeCell ref="A1:R1"/>
    <mergeCell ref="B4:B9"/>
    <mergeCell ref="B11:B16"/>
    <mergeCell ref="B18:B23"/>
  </mergeCells>
  <conditionalFormatting sqref="C5:Q9 R11:R16 C12:Q16 R18:R23 C19:Q23 R25:R30 C26:Q30 R32:R37 C33:Q37 R4:R9">
    <cfRule type="cellIs" dxfId="79" priority="1" operator="greaterThanOrEqual">
      <formula>0.7</formula>
    </cfRule>
  </conditionalFormatting>
  <conditionalFormatting sqref="C5:Q9 R11:R16 C12:Q16 R18:R23 C19:Q23 R25:R30 C26:Q30 R32:R37 C33:Q37 R4:R9">
    <cfRule type="cellIs" dxfId="78" priority="2" operator="greaterThanOrEqual">
      <formula>0.5</formula>
    </cfRule>
  </conditionalFormatting>
  <conditionalFormatting sqref="C5:Q9 R11:R16 C12:Q16 R18:R23 C19:Q23 R25:R30 C26:Q30 R32:R37 C33:Q37 R4:R9">
    <cfRule type="cellIs" dxfId="77" priority="3" operator="lessThan">
      <formula>0.5</formula>
    </cfRule>
  </conditionalFormatting>
  <conditionalFormatting sqref="C12:C16">
    <cfRule type="cellIs" dxfId="76" priority="4" operator="greaterThanOrEqual">
      <formula>0.7</formula>
    </cfRule>
  </conditionalFormatting>
  <conditionalFormatting sqref="C12:C16">
    <cfRule type="cellIs" dxfId="75" priority="5" operator="greaterThanOrEqual">
      <formula>0.5</formula>
    </cfRule>
  </conditionalFormatting>
  <conditionalFormatting sqref="C12:C16">
    <cfRule type="cellIs" dxfId="74" priority="6" operator="lessThan">
      <formula>0.5</formula>
    </cfRule>
  </conditionalFormatting>
  <conditionalFormatting sqref="C19:C23">
    <cfRule type="cellIs" dxfId="73" priority="7" operator="greaterThanOrEqual">
      <formula>0.7</formula>
    </cfRule>
  </conditionalFormatting>
  <conditionalFormatting sqref="C19:C23">
    <cfRule type="cellIs" dxfId="72" priority="8" operator="greaterThanOrEqual">
      <formula>0.5</formula>
    </cfRule>
  </conditionalFormatting>
  <conditionalFormatting sqref="C19:C23">
    <cfRule type="cellIs" dxfId="71" priority="9" operator="lessThan">
      <formula>0.5</formula>
    </cfRule>
  </conditionalFormatting>
  <conditionalFormatting sqref="C26:C30">
    <cfRule type="cellIs" dxfId="70" priority="10" operator="greaterThanOrEqual">
      <formula>0.7</formula>
    </cfRule>
  </conditionalFormatting>
  <conditionalFormatting sqref="C26:C30">
    <cfRule type="cellIs" dxfId="69" priority="11" operator="greaterThanOrEqual">
      <formula>0.5</formula>
    </cfRule>
  </conditionalFormatting>
  <conditionalFormatting sqref="C26:C30">
    <cfRule type="cellIs" dxfId="68" priority="12" operator="lessThan">
      <formula>0.5</formula>
    </cfRule>
  </conditionalFormatting>
  <conditionalFormatting sqref="C34:C37">
    <cfRule type="cellIs" dxfId="67" priority="13" operator="greaterThanOrEqual">
      <formula>0.7</formula>
    </cfRule>
  </conditionalFormatting>
  <conditionalFormatting sqref="C34:C37">
    <cfRule type="cellIs" dxfId="66" priority="14" operator="greaterThanOrEqual">
      <formula>0.5</formula>
    </cfRule>
  </conditionalFormatting>
  <conditionalFormatting sqref="C34:C37">
    <cfRule type="cellIs" dxfId="65" priority="15" operator="lessThan">
      <formula>0.5</formula>
    </cfRule>
  </conditionalFormatting>
  <conditionalFormatting sqref="C5:Q9 C12:Q16 C19:Q23 C26:Q30 C33:Q37">
    <cfRule type="containsBlanks" dxfId="64" priority="16">
      <formula>LEN(TRIM(C5))=0</formula>
    </cfRule>
  </conditionalFormatting>
  <pageMargins left="0.75" right="0.75" top="1" bottom="1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285F4"/>
    <pageSetUpPr fitToPage="1"/>
  </sheetPr>
  <dimension ref="A1:U983"/>
  <sheetViews>
    <sheetView zoomScale="85" zoomScaleNormal="85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A2" sqref="A2:A4"/>
    </sheetView>
  </sheetViews>
  <sheetFormatPr defaultColWidth="14.42578125" defaultRowHeight="15.75" customHeight="1"/>
  <cols>
    <col min="1" max="1" width="23.7109375" style="99" customWidth="1"/>
    <col min="2" max="2" width="68.140625" style="99" customWidth="1"/>
    <col min="3" max="3" width="5.85546875" style="99" customWidth="1"/>
    <col min="4" max="17" width="5.28515625" style="99" customWidth="1"/>
    <col min="18" max="18" width="11.85546875" style="99" customWidth="1"/>
    <col min="19" max="16384" width="14.42578125" style="99"/>
  </cols>
  <sheetData>
    <row r="1" spans="1:21" ht="47.25" customHeight="1">
      <c r="A1" s="96"/>
      <c r="B1" s="96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8"/>
      <c r="T1" s="98"/>
      <c r="U1" s="98"/>
    </row>
    <row r="2" spans="1:21" ht="37.5" customHeight="1">
      <c r="A2" s="139" t="s">
        <v>25</v>
      </c>
      <c r="B2" s="130" t="s">
        <v>26</v>
      </c>
      <c r="C2" s="171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3"/>
      <c r="S2" s="100"/>
      <c r="T2" s="100"/>
      <c r="U2" s="100"/>
    </row>
    <row r="3" spans="1:21" ht="20.25" customHeight="1">
      <c r="A3" s="139" t="s">
        <v>27</v>
      </c>
      <c r="B3" s="131" t="s">
        <v>28</v>
      </c>
      <c r="C3" s="168" t="s">
        <v>10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70"/>
      <c r="S3" s="100"/>
      <c r="T3" s="100"/>
      <c r="U3" s="100"/>
    </row>
    <row r="4" spans="1:21" ht="21" customHeight="1">
      <c r="A4" s="139" t="s">
        <v>11</v>
      </c>
      <c r="B4" s="125"/>
      <c r="C4" s="101" t="s">
        <v>12</v>
      </c>
      <c r="D4" s="101" t="str">
        <f>"W "&amp;WEEKNUM(Settings!$B$14)</f>
        <v>W 1</v>
      </c>
      <c r="E4" s="101" t="str">
        <f>"W "&amp;(WEEKNUM(Settings!$B$14)+1)</f>
        <v>W 2</v>
      </c>
      <c r="F4" s="101" t="str">
        <f>"W "&amp;(WEEKNUM(Settings!$B$14)+2)</f>
        <v>W 3</v>
      </c>
      <c r="G4" s="101" t="str">
        <f>"W "&amp;(WEEKNUM(Settings!$B$14)+3)</f>
        <v>W 4</v>
      </c>
      <c r="H4" s="101" t="str">
        <f>"W "&amp;(WEEKNUM(Settings!$B$14)+5)</f>
        <v>W 6</v>
      </c>
      <c r="I4" s="101" t="str">
        <f>"W "&amp;(WEEKNUM(Settings!$B$14)+6)</f>
        <v>W 7</v>
      </c>
      <c r="J4" s="101" t="str">
        <f>"W "&amp;(WEEKNUM(Settings!$B$14)+7)</f>
        <v>W 8</v>
      </c>
      <c r="K4" s="101" t="str">
        <f>"W "&amp;(WEEKNUM(Settings!$B$14)+8)</f>
        <v>W 9</v>
      </c>
      <c r="L4" s="101" t="str">
        <f>"W "&amp;(WEEKNUM(Settings!$B$14)+9)</f>
        <v>W 10</v>
      </c>
      <c r="M4" s="101" t="str">
        <f>"W "&amp;(WEEKNUM(Settings!$B$14)+10)</f>
        <v>W 11</v>
      </c>
      <c r="N4" s="101" t="str">
        <f>"W "&amp;(WEEKNUM(Settings!$B$14)+11)</f>
        <v>W 12</v>
      </c>
      <c r="O4" s="101" t="str">
        <f>"W "&amp;(WEEKNUM(Settings!$B$14)+12)</f>
        <v>W 13</v>
      </c>
      <c r="P4" s="101" t="str">
        <f>"W "&amp;(WEEKNUM(Settings!$B$14)+13)</f>
        <v>W 14</v>
      </c>
      <c r="Q4" s="101" t="str">
        <f>"W "&amp;(WEEKNUM(Settings!$B$14)+14)</f>
        <v>W 15</v>
      </c>
      <c r="R4" s="101" t="s">
        <v>13</v>
      </c>
      <c r="S4" s="102"/>
      <c r="T4" s="102"/>
      <c r="U4" s="102"/>
    </row>
    <row r="5" spans="1:21" ht="21" customHeight="1">
      <c r="A5" s="128" t="s">
        <v>14</v>
      </c>
      <c r="B5" s="167" t="s">
        <v>14</v>
      </c>
      <c r="C5" s="103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5"/>
      <c r="R5" s="106" t="s">
        <v>40</v>
      </c>
      <c r="S5" s="107"/>
      <c r="T5" s="107"/>
      <c r="U5" s="107"/>
    </row>
    <row r="6" spans="1:21" ht="21" customHeight="1">
      <c r="A6" s="128" t="s">
        <v>15</v>
      </c>
      <c r="B6" s="167"/>
      <c r="C6" s="108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 t="str">
        <f t="array" ref="R6">IFERROR(LOOKUP( 2, 1 / ( D6:Q6 &lt;&gt; "" ), D6:Q6 ),"")</f>
        <v/>
      </c>
      <c r="S6" s="107"/>
      <c r="T6" s="107"/>
      <c r="U6" s="107"/>
    </row>
    <row r="7" spans="1:21" ht="21" customHeight="1">
      <c r="A7" s="128" t="s">
        <v>16</v>
      </c>
      <c r="B7" s="167"/>
      <c r="C7" s="108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 t="str">
        <f t="array" ref="R7">IFERROR(LOOKUP( 2, 1 / ( D7:Q7 &lt;&gt; "" ), D7:Q7 ),"")</f>
        <v/>
      </c>
      <c r="S7" s="107"/>
      <c r="T7" s="107"/>
      <c r="U7" s="107"/>
    </row>
    <row r="8" spans="1:21" ht="21" customHeight="1">
      <c r="A8" s="128" t="s">
        <v>17</v>
      </c>
      <c r="B8" s="167"/>
      <c r="C8" s="108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 t="str">
        <f t="array" ref="R8">IFERROR(LOOKUP( 2, 1 / ( D8:Q8 &lt;&gt; "" ), D8:Q8 ),"")</f>
        <v/>
      </c>
      <c r="S8" s="107"/>
      <c r="T8" s="107"/>
      <c r="U8" s="107"/>
    </row>
    <row r="9" spans="1:21" ht="21" customHeight="1">
      <c r="A9" s="128" t="s">
        <v>18</v>
      </c>
      <c r="B9" s="167"/>
      <c r="C9" s="108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 t="str">
        <f t="array" ref="R9">IFERROR(LOOKUP( 2, 1 / ( D9:Q9 &lt;&gt; "" ), D9:Q9 ),"")</f>
        <v/>
      </c>
      <c r="S9" s="107"/>
      <c r="T9" s="107"/>
      <c r="U9" s="107"/>
    </row>
    <row r="10" spans="1:21" ht="21" customHeight="1">
      <c r="A10" s="128" t="s">
        <v>19</v>
      </c>
      <c r="B10" s="167"/>
      <c r="C10" s="108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 t="str">
        <f t="array" ref="R10">IFERROR(LOOKUP( 2, 1 / ( D10:Q10 &lt;&gt; "" ), D10:Q10 ),"")</f>
        <v/>
      </c>
      <c r="S10" s="107"/>
      <c r="T10" s="107"/>
      <c r="U10" s="107"/>
    </row>
    <row r="11" spans="1:21" ht="21" customHeight="1">
      <c r="A11" s="129"/>
      <c r="B11" s="110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2"/>
      <c r="S11" s="107"/>
      <c r="T11" s="107"/>
      <c r="U11" s="107"/>
    </row>
    <row r="12" spans="1:21" ht="21" customHeight="1">
      <c r="A12" s="128" t="s">
        <v>20</v>
      </c>
      <c r="B12" s="167" t="s">
        <v>20</v>
      </c>
      <c r="C12" s="10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4"/>
      <c r="R12" s="106" t="s">
        <v>40</v>
      </c>
      <c r="S12" s="107"/>
      <c r="T12" s="107"/>
      <c r="U12" s="107"/>
    </row>
    <row r="13" spans="1:21" ht="21" customHeight="1">
      <c r="A13" s="128" t="s">
        <v>15</v>
      </c>
      <c r="B13" s="167"/>
      <c r="C13" s="108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 t="str">
        <f t="array" ref="R13">IFERROR(LOOKUP( 2, 1 / ( D13:Q13 &lt;&gt; "" ), D13:Q13 ),"")</f>
        <v/>
      </c>
      <c r="S13" s="107"/>
      <c r="T13" s="107"/>
      <c r="U13" s="107"/>
    </row>
    <row r="14" spans="1:21" ht="21" customHeight="1">
      <c r="A14" s="128" t="s">
        <v>16</v>
      </c>
      <c r="B14" s="167"/>
      <c r="C14" s="108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 t="str">
        <f t="array" ref="R14">IFERROR(LOOKUP( 2, 1 / ( D14:Q14 &lt;&gt; "" ), D14:Q14 ),"")</f>
        <v/>
      </c>
      <c r="S14" s="107"/>
      <c r="T14" s="107"/>
      <c r="U14" s="107"/>
    </row>
    <row r="15" spans="1:21" ht="21" customHeight="1">
      <c r="A15" s="128" t="s">
        <v>17</v>
      </c>
      <c r="B15" s="167"/>
      <c r="C15" s="108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 t="str">
        <f t="array" ref="R15">IFERROR(LOOKUP( 2, 1 / ( D15:Q15 &lt;&gt; "" ), D15:Q15 ),"")</f>
        <v/>
      </c>
      <c r="S15" s="107"/>
      <c r="T15" s="107"/>
      <c r="U15" s="107"/>
    </row>
    <row r="16" spans="1:21" ht="21" customHeight="1">
      <c r="A16" s="128" t="s">
        <v>18</v>
      </c>
      <c r="B16" s="167"/>
      <c r="C16" s="108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 t="str">
        <f t="array" ref="R16">IFERROR(LOOKUP( 2, 1 / ( D16:Q16 &lt;&gt; "" ), D16:Q16 ),"")</f>
        <v/>
      </c>
      <c r="S16" s="107"/>
      <c r="T16" s="107"/>
      <c r="U16" s="107"/>
    </row>
    <row r="17" spans="1:21" ht="21" customHeight="1">
      <c r="A17" s="128" t="s">
        <v>19</v>
      </c>
      <c r="B17" s="167"/>
      <c r="C17" s="108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 t="str">
        <f t="array" ref="R17">IFERROR(LOOKUP( 2, 1 / ( D17:Q17 &lt;&gt; "" ), D17:Q17 ),"")</f>
        <v/>
      </c>
      <c r="S17" s="107"/>
      <c r="T17" s="107"/>
      <c r="U17" s="107"/>
    </row>
    <row r="18" spans="1:21" ht="21" customHeight="1">
      <c r="A18" s="129"/>
      <c r="B18" s="110"/>
      <c r="C18" s="115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6"/>
      <c r="R18" s="112"/>
      <c r="S18" s="107"/>
      <c r="T18" s="107"/>
      <c r="U18" s="107"/>
    </row>
    <row r="19" spans="1:21" ht="21" customHeight="1">
      <c r="A19" s="128" t="s">
        <v>21</v>
      </c>
      <c r="B19" s="167" t="s">
        <v>21</v>
      </c>
      <c r="C19" s="10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4"/>
      <c r="R19" s="106" t="s">
        <v>40</v>
      </c>
      <c r="S19" s="107"/>
      <c r="T19" s="107"/>
      <c r="U19" s="107"/>
    </row>
    <row r="20" spans="1:21" ht="21" customHeight="1">
      <c r="A20" s="128" t="s">
        <v>15</v>
      </c>
      <c r="B20" s="167"/>
      <c r="C20" s="10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 t="str">
        <f t="array" ref="R20">IFERROR(LOOKUP( 2, 1 / ( D20:Q20 &lt;&gt; "" ), D20:Q20 ),"")</f>
        <v/>
      </c>
      <c r="S20" s="107"/>
      <c r="T20" s="107"/>
      <c r="U20" s="107"/>
    </row>
    <row r="21" spans="1:21" ht="21" customHeight="1">
      <c r="A21" s="128" t="s">
        <v>16</v>
      </c>
      <c r="B21" s="167"/>
      <c r="C21" s="10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 t="str">
        <f t="array" ref="R21">IFERROR(LOOKUP( 2, 1 / ( D21:Q21 &lt;&gt; "" ), D21:Q21 ),"")</f>
        <v/>
      </c>
      <c r="S21" s="107"/>
      <c r="T21" s="107"/>
      <c r="U21" s="107"/>
    </row>
    <row r="22" spans="1:21" ht="21" customHeight="1">
      <c r="A22" s="128" t="s">
        <v>17</v>
      </c>
      <c r="B22" s="167"/>
      <c r="C22" s="108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 t="str">
        <f t="array" ref="R22">IFERROR(LOOKUP( 2, 1 / ( D22:Q22 &lt;&gt; "" ), D22:Q22 ),"")</f>
        <v/>
      </c>
      <c r="S22" s="107"/>
      <c r="T22" s="107"/>
      <c r="U22" s="107"/>
    </row>
    <row r="23" spans="1:21" ht="21" customHeight="1">
      <c r="A23" s="128" t="s">
        <v>18</v>
      </c>
      <c r="B23" s="167"/>
      <c r="C23" s="108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 t="str">
        <f t="array" ref="R23">IFERROR(LOOKUP( 2, 1 / ( D23:Q23 &lt;&gt; "" ), D23:Q23 ),"")</f>
        <v/>
      </c>
      <c r="S23" s="107"/>
      <c r="T23" s="107"/>
      <c r="U23" s="107"/>
    </row>
    <row r="24" spans="1:21" ht="21" customHeight="1">
      <c r="A24" s="128" t="s">
        <v>19</v>
      </c>
      <c r="B24" s="167"/>
      <c r="C24" s="108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 t="str">
        <f t="array" ref="R24">IFERROR(LOOKUP( 2, 1 / ( D24:Q24 &lt;&gt; "" ), D24:Q24 ),"")</f>
        <v/>
      </c>
      <c r="S24" s="107"/>
      <c r="T24" s="107"/>
      <c r="U24" s="107"/>
    </row>
    <row r="25" spans="1:21" ht="21" customHeight="1">
      <c r="A25" s="129"/>
      <c r="B25" s="110"/>
      <c r="C25" s="115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6"/>
      <c r="R25" s="112"/>
      <c r="S25" s="107"/>
      <c r="T25" s="107"/>
      <c r="U25" s="107"/>
    </row>
    <row r="26" spans="1:21" ht="21" customHeight="1">
      <c r="A26" s="128" t="s">
        <v>22</v>
      </c>
      <c r="B26" s="167" t="s">
        <v>22</v>
      </c>
      <c r="C26" s="10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4"/>
      <c r="R26" s="106" t="s">
        <v>40</v>
      </c>
      <c r="S26" s="107"/>
      <c r="T26" s="107"/>
      <c r="U26" s="107"/>
    </row>
    <row r="27" spans="1:21" ht="21" customHeight="1">
      <c r="A27" s="128" t="s">
        <v>15</v>
      </c>
      <c r="B27" s="167"/>
      <c r="C27" s="108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 t="str">
        <f t="array" ref="R27">IFERROR(LOOKUP( 2, 1 / ( D27:Q27 &lt;&gt; "" ), D27:Q27 ),"")</f>
        <v/>
      </c>
      <c r="S27" s="107"/>
      <c r="T27" s="107"/>
      <c r="U27" s="107"/>
    </row>
    <row r="28" spans="1:21" ht="21" customHeight="1">
      <c r="A28" s="128" t="s">
        <v>16</v>
      </c>
      <c r="B28" s="167"/>
      <c r="C28" s="108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 t="str">
        <f t="array" ref="R28">IFERROR(LOOKUP( 2, 1 / ( D28:Q28 &lt;&gt; "" ), D28:Q28 ),"")</f>
        <v/>
      </c>
      <c r="S28" s="107"/>
      <c r="T28" s="107"/>
      <c r="U28" s="107"/>
    </row>
    <row r="29" spans="1:21" ht="21" customHeight="1">
      <c r="A29" s="128" t="s">
        <v>17</v>
      </c>
      <c r="B29" s="167"/>
      <c r="C29" s="108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 t="str">
        <f t="array" ref="R29">IFERROR(LOOKUP( 2, 1 / ( D29:Q29 &lt;&gt; "" ), D29:Q29 ),"")</f>
        <v/>
      </c>
      <c r="S29" s="107"/>
      <c r="T29" s="107"/>
      <c r="U29" s="107"/>
    </row>
    <row r="30" spans="1:21" ht="21" customHeight="1">
      <c r="A30" s="128" t="s">
        <v>18</v>
      </c>
      <c r="B30" s="167"/>
      <c r="C30" s="108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 t="str">
        <f t="array" ref="R30">IFERROR(LOOKUP( 2, 1 / ( D30:Q30 &lt;&gt; "" ), D30:Q30 ),"")</f>
        <v/>
      </c>
      <c r="S30" s="107"/>
      <c r="T30" s="107"/>
      <c r="U30" s="107"/>
    </row>
    <row r="31" spans="1:21" ht="21" customHeight="1">
      <c r="A31" s="128" t="s">
        <v>19</v>
      </c>
      <c r="B31" s="167"/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 t="str">
        <f t="array" ref="R31">IFERROR(LOOKUP( 2, 1 / ( D31:Q31 &lt;&gt; "" ), D31:Q31 ),"")</f>
        <v/>
      </c>
      <c r="S31" s="107"/>
      <c r="T31" s="107"/>
      <c r="U31" s="107"/>
    </row>
    <row r="32" spans="1:21" ht="21" customHeight="1">
      <c r="A32" s="129"/>
      <c r="B32" s="110"/>
      <c r="C32" s="115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6"/>
      <c r="R32" s="112"/>
      <c r="S32" s="107"/>
      <c r="T32" s="107"/>
      <c r="U32" s="107"/>
    </row>
    <row r="33" spans="1:21" ht="21" customHeight="1">
      <c r="A33" s="128" t="s">
        <v>23</v>
      </c>
      <c r="B33" s="167" t="s">
        <v>24</v>
      </c>
      <c r="C33" s="117"/>
      <c r="D33" s="118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4"/>
      <c r="R33" s="106" t="s">
        <v>40</v>
      </c>
      <c r="S33" s="107"/>
      <c r="T33" s="107"/>
      <c r="U33" s="107"/>
    </row>
    <row r="34" spans="1:21" ht="21" customHeight="1">
      <c r="A34" s="128" t="s">
        <v>15</v>
      </c>
      <c r="B34" s="167"/>
      <c r="C34" s="119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09" t="str">
        <f t="array" ref="R34">IFERROR(LOOKUP( 2, 1 / ( D34:Q34 &lt;&gt; "" ), D34:Q34 ),"")</f>
        <v/>
      </c>
      <c r="S34" s="107"/>
      <c r="T34" s="107"/>
      <c r="U34" s="107"/>
    </row>
    <row r="35" spans="1:21" ht="21" customHeight="1">
      <c r="A35" s="128" t="s">
        <v>16</v>
      </c>
      <c r="B35" s="167"/>
      <c r="C35" s="119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09" t="str">
        <f t="array" ref="R35">IFERROR(LOOKUP( 2, 1 / ( D35:Q35 &lt;&gt; "" ), D35:Q35 ),"")</f>
        <v/>
      </c>
      <c r="S35" s="107"/>
      <c r="T35" s="107"/>
      <c r="U35" s="107"/>
    </row>
    <row r="36" spans="1:21" ht="21" customHeight="1">
      <c r="A36" s="128" t="s">
        <v>17</v>
      </c>
      <c r="B36" s="167"/>
      <c r="C36" s="119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09" t="str">
        <f t="array" ref="R36">IFERROR(LOOKUP( 2, 1 / ( D36:Q36 &lt;&gt; "" ), D36:Q36 ),"")</f>
        <v/>
      </c>
      <c r="S36" s="107"/>
      <c r="T36" s="107"/>
      <c r="U36" s="107"/>
    </row>
    <row r="37" spans="1:21" ht="21" customHeight="1">
      <c r="A37" s="128" t="s">
        <v>18</v>
      </c>
      <c r="B37" s="167"/>
      <c r="C37" s="119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09" t="str">
        <f t="array" ref="R37">IFERROR(LOOKUP( 2, 1 / ( D37:Q37 &lt;&gt; "" ), D37:Q37 ),"")</f>
        <v/>
      </c>
      <c r="S37" s="107"/>
      <c r="T37" s="107"/>
      <c r="U37" s="107"/>
    </row>
    <row r="38" spans="1:21" ht="21" customHeight="1">
      <c r="A38" s="128" t="s">
        <v>19</v>
      </c>
      <c r="B38" s="167"/>
      <c r="C38" s="119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09" t="str">
        <f t="array" ref="R38">IFERROR(LOOKUP( 2, 1 / ( D38:Q38 &lt;&gt; "" ), D38:Q38 ),"")</f>
        <v/>
      </c>
      <c r="S38" s="107"/>
      <c r="T38" s="107"/>
      <c r="U38" s="107"/>
    </row>
    <row r="39" spans="1:21" ht="21" customHeight="1">
      <c r="A39" s="96"/>
      <c r="B39" s="107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07"/>
      <c r="T39" s="107"/>
      <c r="U39" s="107"/>
    </row>
    <row r="40" spans="1:21" ht="21" customHeight="1">
      <c r="A40" s="96"/>
      <c r="B40" s="107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07"/>
      <c r="T40" s="107"/>
      <c r="U40" s="107"/>
    </row>
    <row r="41" spans="1:21" ht="21" customHeight="1">
      <c r="A41" s="96"/>
      <c r="B41" s="107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07"/>
      <c r="T41" s="107"/>
      <c r="U41" s="107"/>
    </row>
    <row r="42" spans="1:21" ht="21" customHeight="1">
      <c r="A42" s="96"/>
      <c r="B42" s="107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07"/>
      <c r="T42" s="107"/>
      <c r="U42" s="107"/>
    </row>
    <row r="43" spans="1:21" ht="21" customHeight="1">
      <c r="A43" s="96"/>
      <c r="B43" s="107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07"/>
      <c r="T43" s="107"/>
      <c r="U43" s="107"/>
    </row>
    <row r="44" spans="1:21" ht="21" customHeight="1">
      <c r="A44" s="96"/>
      <c r="B44" s="107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07"/>
      <c r="T44" s="107"/>
      <c r="U44" s="107"/>
    </row>
    <row r="45" spans="1:21" ht="21" customHeight="1">
      <c r="A45" s="96"/>
      <c r="B45" s="107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07"/>
      <c r="T45" s="107"/>
      <c r="U45" s="107"/>
    </row>
    <row r="46" spans="1:21" ht="21" customHeight="1">
      <c r="A46" s="96"/>
      <c r="B46" s="107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07"/>
      <c r="T46" s="107"/>
      <c r="U46" s="107"/>
    </row>
    <row r="47" spans="1:21" ht="21" customHeight="1">
      <c r="A47" s="96"/>
      <c r="B47" s="107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07"/>
      <c r="T47" s="107"/>
      <c r="U47" s="107"/>
    </row>
    <row r="48" spans="1:21" ht="21" customHeight="1">
      <c r="A48" s="96"/>
      <c r="B48" s="107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07"/>
      <c r="T48" s="107"/>
      <c r="U48" s="107"/>
    </row>
    <row r="49" spans="1:21" ht="21" customHeight="1">
      <c r="A49" s="96"/>
      <c r="B49" s="107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07"/>
      <c r="T49" s="107"/>
      <c r="U49" s="107"/>
    </row>
    <row r="50" spans="1:21" ht="21" customHeight="1">
      <c r="A50" s="96"/>
      <c r="B50" s="107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07"/>
      <c r="T50" s="107"/>
      <c r="U50" s="107"/>
    </row>
    <row r="51" spans="1:21" ht="21" customHeight="1">
      <c r="A51" s="96"/>
      <c r="B51" s="107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07"/>
      <c r="T51" s="107"/>
      <c r="U51" s="107"/>
    </row>
    <row r="52" spans="1:21" ht="21" customHeight="1">
      <c r="A52" s="96"/>
      <c r="B52" s="107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07"/>
      <c r="T52" s="107"/>
      <c r="U52" s="107"/>
    </row>
    <row r="53" spans="1:21" ht="21" customHeight="1">
      <c r="A53" s="96"/>
      <c r="B53" s="107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07"/>
      <c r="T53" s="107"/>
      <c r="U53" s="107"/>
    </row>
    <row r="54" spans="1:21" ht="21" customHeight="1">
      <c r="A54" s="96"/>
      <c r="B54" s="107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07"/>
      <c r="T54" s="107"/>
      <c r="U54" s="107"/>
    </row>
    <row r="55" spans="1:21" ht="21" customHeight="1">
      <c r="A55" s="96"/>
      <c r="B55" s="107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07"/>
      <c r="T55" s="107"/>
      <c r="U55" s="107"/>
    </row>
    <row r="56" spans="1:21" ht="21" customHeight="1">
      <c r="A56" s="96"/>
      <c r="B56" s="107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07"/>
      <c r="T56" s="107"/>
      <c r="U56" s="107"/>
    </row>
    <row r="57" spans="1:21" ht="21" customHeight="1">
      <c r="A57" s="96"/>
      <c r="B57" s="107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07"/>
      <c r="T57" s="107"/>
      <c r="U57" s="107"/>
    </row>
    <row r="58" spans="1:21" ht="21" customHeight="1">
      <c r="A58" s="96"/>
      <c r="B58" s="107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07"/>
      <c r="T58" s="107"/>
      <c r="U58" s="107"/>
    </row>
    <row r="59" spans="1:21" ht="21" customHeight="1">
      <c r="A59" s="96"/>
      <c r="B59" s="107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07"/>
      <c r="T59" s="107"/>
      <c r="U59" s="107"/>
    </row>
    <row r="60" spans="1:21" ht="21" customHeight="1">
      <c r="A60" s="96"/>
      <c r="B60" s="107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07"/>
      <c r="T60" s="107"/>
      <c r="U60" s="107"/>
    </row>
    <row r="61" spans="1:21" ht="21" customHeight="1">
      <c r="A61" s="96"/>
      <c r="B61" s="107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07"/>
      <c r="T61" s="107"/>
      <c r="U61" s="107"/>
    </row>
    <row r="62" spans="1:21" ht="21" customHeight="1">
      <c r="A62" s="96"/>
      <c r="B62" s="107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07"/>
      <c r="T62" s="107"/>
      <c r="U62" s="107"/>
    </row>
    <row r="63" spans="1:21" ht="21" customHeight="1">
      <c r="A63" s="96"/>
      <c r="B63" s="107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07"/>
      <c r="T63" s="107"/>
      <c r="U63" s="107"/>
    </row>
    <row r="64" spans="1:21" ht="21" customHeight="1">
      <c r="A64" s="96"/>
      <c r="B64" s="107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07"/>
      <c r="T64" s="107"/>
      <c r="U64" s="107"/>
    </row>
    <row r="65" spans="1:21" ht="21" customHeight="1">
      <c r="A65" s="96"/>
      <c r="B65" s="107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07"/>
      <c r="T65" s="107"/>
      <c r="U65" s="107"/>
    </row>
    <row r="66" spans="1:21" ht="21" customHeight="1">
      <c r="A66" s="96"/>
      <c r="B66" s="107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07"/>
      <c r="T66" s="107"/>
      <c r="U66" s="107"/>
    </row>
    <row r="67" spans="1:21" ht="21" customHeight="1">
      <c r="A67" s="96"/>
      <c r="B67" s="107"/>
      <c r="C67" s="121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07"/>
      <c r="T67" s="107"/>
      <c r="U67" s="107"/>
    </row>
    <row r="68" spans="1:21" ht="21" customHeight="1">
      <c r="A68" s="96"/>
      <c r="B68" s="107"/>
      <c r="C68" s="121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07"/>
      <c r="T68" s="107"/>
      <c r="U68" s="107"/>
    </row>
    <row r="69" spans="1:21" ht="21" customHeight="1">
      <c r="A69" s="96"/>
      <c r="B69" s="107"/>
      <c r="C69" s="121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07"/>
      <c r="T69" s="107"/>
      <c r="U69" s="107"/>
    </row>
    <row r="70" spans="1:21" ht="21" customHeight="1">
      <c r="A70" s="96"/>
      <c r="B70" s="107"/>
      <c r="C70" s="121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07"/>
      <c r="T70" s="107"/>
      <c r="U70" s="107"/>
    </row>
    <row r="71" spans="1:21" ht="21" customHeight="1">
      <c r="A71" s="96"/>
      <c r="B71" s="107"/>
      <c r="C71" s="121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07"/>
      <c r="T71" s="107"/>
      <c r="U71" s="107"/>
    </row>
    <row r="72" spans="1:21" ht="21" customHeight="1">
      <c r="A72" s="96"/>
      <c r="B72" s="107"/>
      <c r="C72" s="121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07"/>
      <c r="T72" s="107"/>
      <c r="U72" s="107"/>
    </row>
    <row r="73" spans="1:21" ht="21" customHeight="1">
      <c r="A73" s="96"/>
      <c r="B73" s="107"/>
      <c r="C73" s="121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07"/>
      <c r="T73" s="107"/>
      <c r="U73" s="107"/>
    </row>
    <row r="74" spans="1:21" ht="21" customHeight="1">
      <c r="A74" s="96"/>
      <c r="B74" s="107"/>
      <c r="C74" s="121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07"/>
      <c r="T74" s="107"/>
      <c r="U74" s="107"/>
    </row>
    <row r="75" spans="1:21" ht="21" customHeight="1">
      <c r="A75" s="96"/>
      <c r="B75" s="107"/>
      <c r="C75" s="121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07"/>
      <c r="T75" s="107"/>
      <c r="U75" s="107"/>
    </row>
    <row r="76" spans="1:21" ht="21" customHeight="1">
      <c r="A76" s="96"/>
      <c r="B76" s="107"/>
      <c r="C76" s="121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07"/>
      <c r="T76" s="107"/>
      <c r="U76" s="107"/>
    </row>
    <row r="77" spans="1:21" ht="21" customHeight="1">
      <c r="A77" s="96"/>
      <c r="B77" s="107"/>
      <c r="C77" s="121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07"/>
      <c r="T77" s="107"/>
      <c r="U77" s="107"/>
    </row>
    <row r="78" spans="1:21" ht="21" customHeight="1">
      <c r="A78" s="96"/>
      <c r="B78" s="107"/>
      <c r="C78" s="121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07"/>
      <c r="T78" s="107"/>
      <c r="U78" s="107"/>
    </row>
    <row r="79" spans="1:21" ht="21" customHeight="1">
      <c r="A79" s="96"/>
      <c r="B79" s="107"/>
      <c r="C79" s="121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07"/>
      <c r="T79" s="107"/>
      <c r="U79" s="107"/>
    </row>
    <row r="80" spans="1:21" ht="21" customHeight="1">
      <c r="A80" s="96"/>
      <c r="B80" s="107"/>
      <c r="C80" s="121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07"/>
      <c r="T80" s="107"/>
      <c r="U80" s="107"/>
    </row>
    <row r="81" spans="1:21" ht="21" customHeight="1">
      <c r="A81" s="96"/>
      <c r="B81" s="107"/>
      <c r="C81" s="121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07"/>
      <c r="T81" s="107"/>
      <c r="U81" s="107"/>
    </row>
    <row r="82" spans="1:21" ht="21" customHeight="1">
      <c r="A82" s="96"/>
      <c r="B82" s="107"/>
      <c r="C82" s="121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07"/>
      <c r="T82" s="107"/>
      <c r="U82" s="107"/>
    </row>
    <row r="83" spans="1:21" ht="21" customHeight="1">
      <c r="A83" s="96"/>
      <c r="B83" s="107"/>
      <c r="C83" s="121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07"/>
      <c r="T83" s="107"/>
      <c r="U83" s="107"/>
    </row>
    <row r="84" spans="1:21" ht="21" customHeight="1">
      <c r="A84" s="96"/>
      <c r="B84" s="107"/>
      <c r="C84" s="121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07"/>
      <c r="T84" s="107"/>
      <c r="U84" s="107"/>
    </row>
    <row r="85" spans="1:21" ht="21" customHeight="1">
      <c r="A85" s="96"/>
      <c r="B85" s="107"/>
      <c r="C85" s="121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07"/>
      <c r="T85" s="107"/>
      <c r="U85" s="107"/>
    </row>
    <row r="86" spans="1:21" ht="21" customHeight="1">
      <c r="A86" s="96"/>
      <c r="B86" s="107"/>
      <c r="C86" s="121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07"/>
      <c r="T86" s="107"/>
      <c r="U86" s="107"/>
    </row>
    <row r="87" spans="1:21" ht="21" customHeight="1">
      <c r="A87" s="96"/>
      <c r="B87" s="107"/>
      <c r="C87" s="121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07"/>
      <c r="T87" s="107"/>
      <c r="U87" s="107"/>
    </row>
    <row r="88" spans="1:21" ht="21" customHeight="1">
      <c r="A88" s="96"/>
      <c r="B88" s="107"/>
      <c r="C88" s="121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07"/>
      <c r="T88" s="107"/>
      <c r="U88" s="107"/>
    </row>
    <row r="89" spans="1:21" ht="21" customHeight="1">
      <c r="A89" s="96"/>
      <c r="B89" s="107"/>
      <c r="C89" s="121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07"/>
      <c r="T89" s="107"/>
      <c r="U89" s="107"/>
    </row>
    <row r="90" spans="1:21" ht="21" customHeight="1">
      <c r="A90" s="96"/>
      <c r="B90" s="107"/>
      <c r="C90" s="121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07"/>
      <c r="T90" s="107"/>
      <c r="U90" s="107"/>
    </row>
    <row r="91" spans="1:21" ht="21" customHeight="1">
      <c r="A91" s="96"/>
      <c r="B91" s="107"/>
      <c r="C91" s="121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07"/>
      <c r="T91" s="107"/>
      <c r="U91" s="107"/>
    </row>
    <row r="92" spans="1:21" ht="21" customHeight="1">
      <c r="A92" s="96"/>
      <c r="B92" s="107"/>
      <c r="C92" s="121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07"/>
      <c r="T92" s="107"/>
      <c r="U92" s="107"/>
    </row>
    <row r="93" spans="1:21" ht="21" customHeight="1">
      <c r="A93" s="96"/>
      <c r="B93" s="107"/>
      <c r="C93" s="121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07"/>
      <c r="T93" s="107"/>
      <c r="U93" s="107"/>
    </row>
    <row r="94" spans="1:21" ht="21" customHeight="1">
      <c r="A94" s="96"/>
      <c r="B94" s="107"/>
      <c r="C94" s="121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07"/>
      <c r="T94" s="107"/>
      <c r="U94" s="107"/>
    </row>
    <row r="95" spans="1:21" ht="21" customHeight="1">
      <c r="A95" s="96"/>
      <c r="B95" s="107"/>
      <c r="C95" s="121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07"/>
      <c r="T95" s="107"/>
      <c r="U95" s="107"/>
    </row>
    <row r="96" spans="1:21" ht="21" customHeight="1">
      <c r="A96" s="96"/>
      <c r="B96" s="107"/>
      <c r="C96" s="121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07"/>
      <c r="T96" s="107"/>
      <c r="U96" s="107"/>
    </row>
    <row r="97" spans="1:21" ht="21" customHeight="1">
      <c r="A97" s="96"/>
      <c r="B97" s="107"/>
      <c r="C97" s="121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07"/>
      <c r="T97" s="107"/>
      <c r="U97" s="107"/>
    </row>
    <row r="98" spans="1:21" ht="21" customHeight="1">
      <c r="A98" s="96"/>
      <c r="B98" s="107"/>
      <c r="C98" s="121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07"/>
      <c r="T98" s="107"/>
      <c r="U98" s="107"/>
    </row>
    <row r="99" spans="1:21" ht="21" customHeight="1">
      <c r="A99" s="96"/>
      <c r="B99" s="107"/>
      <c r="C99" s="121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07"/>
      <c r="T99" s="107"/>
      <c r="U99" s="107"/>
    </row>
    <row r="100" spans="1:21" ht="21" customHeight="1">
      <c r="A100" s="96"/>
      <c r="B100" s="107"/>
      <c r="C100" s="121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07"/>
      <c r="T100" s="107"/>
      <c r="U100" s="107"/>
    </row>
    <row r="101" spans="1:21" ht="21" customHeight="1">
      <c r="A101" s="96"/>
      <c r="B101" s="107"/>
      <c r="C101" s="121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07"/>
      <c r="T101" s="107"/>
      <c r="U101" s="107"/>
    </row>
    <row r="102" spans="1:21" ht="21" customHeight="1">
      <c r="A102" s="96"/>
      <c r="B102" s="107"/>
      <c r="C102" s="121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07"/>
      <c r="T102" s="107"/>
      <c r="U102" s="107"/>
    </row>
    <row r="103" spans="1:21" ht="21" customHeight="1">
      <c r="A103" s="96"/>
      <c r="B103" s="107"/>
      <c r="C103" s="121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07"/>
      <c r="T103" s="107"/>
      <c r="U103" s="107"/>
    </row>
    <row r="104" spans="1:21" ht="21" customHeight="1">
      <c r="A104" s="96"/>
      <c r="B104" s="107"/>
      <c r="C104" s="121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07"/>
      <c r="T104" s="107"/>
      <c r="U104" s="107"/>
    </row>
    <row r="105" spans="1:21" ht="21" customHeight="1">
      <c r="A105" s="96"/>
      <c r="B105" s="107"/>
      <c r="C105" s="121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07"/>
      <c r="T105" s="107"/>
      <c r="U105" s="107"/>
    </row>
    <row r="106" spans="1:21" ht="21" customHeight="1">
      <c r="A106" s="96"/>
      <c r="B106" s="107"/>
      <c r="C106" s="121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07"/>
      <c r="T106" s="107"/>
      <c r="U106" s="107"/>
    </row>
    <row r="107" spans="1:21" ht="21" customHeight="1">
      <c r="A107" s="96"/>
      <c r="B107" s="107"/>
      <c r="C107" s="121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07"/>
      <c r="T107" s="107"/>
      <c r="U107" s="107"/>
    </row>
    <row r="108" spans="1:21" ht="21" customHeight="1">
      <c r="A108" s="96"/>
      <c r="B108" s="107"/>
      <c r="C108" s="121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07"/>
      <c r="T108" s="107"/>
      <c r="U108" s="107"/>
    </row>
    <row r="109" spans="1:21" ht="21" customHeight="1">
      <c r="A109" s="96"/>
      <c r="B109" s="107"/>
      <c r="C109" s="121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07"/>
      <c r="T109" s="107"/>
      <c r="U109" s="107"/>
    </row>
    <row r="110" spans="1:21" ht="21" customHeight="1">
      <c r="A110" s="96"/>
      <c r="B110" s="107"/>
      <c r="C110" s="121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07"/>
      <c r="T110" s="107"/>
      <c r="U110" s="107"/>
    </row>
    <row r="111" spans="1:21" ht="21" customHeight="1">
      <c r="A111" s="96"/>
      <c r="B111" s="107"/>
      <c r="C111" s="121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07"/>
      <c r="T111" s="107"/>
      <c r="U111" s="107"/>
    </row>
    <row r="112" spans="1:21" ht="21" customHeight="1">
      <c r="A112" s="96"/>
      <c r="B112" s="107"/>
      <c r="C112" s="121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07"/>
      <c r="T112" s="107"/>
      <c r="U112" s="107"/>
    </row>
    <row r="113" spans="1:21" ht="21" customHeight="1">
      <c r="A113" s="96"/>
      <c r="B113" s="107"/>
      <c r="C113" s="121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07"/>
      <c r="T113" s="107"/>
      <c r="U113" s="107"/>
    </row>
    <row r="114" spans="1:21" ht="21" customHeight="1">
      <c r="A114" s="96"/>
      <c r="B114" s="107"/>
      <c r="C114" s="121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07"/>
      <c r="T114" s="107"/>
      <c r="U114" s="107"/>
    </row>
    <row r="115" spans="1:21" ht="21" customHeight="1">
      <c r="A115" s="96"/>
      <c r="B115" s="107"/>
      <c r="C115" s="121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07"/>
      <c r="T115" s="107"/>
      <c r="U115" s="107"/>
    </row>
    <row r="116" spans="1:21" ht="21" customHeight="1">
      <c r="A116" s="96"/>
      <c r="B116" s="107"/>
      <c r="C116" s="121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07"/>
      <c r="T116" s="107"/>
      <c r="U116" s="107"/>
    </row>
    <row r="117" spans="1:21" ht="21" customHeight="1">
      <c r="A117" s="96"/>
      <c r="B117" s="107"/>
      <c r="C117" s="121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07"/>
      <c r="T117" s="107"/>
      <c r="U117" s="107"/>
    </row>
    <row r="118" spans="1:21" ht="21" customHeight="1">
      <c r="A118" s="96"/>
      <c r="B118" s="107"/>
      <c r="C118" s="121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07"/>
      <c r="T118" s="107"/>
      <c r="U118" s="107"/>
    </row>
    <row r="119" spans="1:21" ht="21" customHeight="1">
      <c r="A119" s="96"/>
      <c r="B119" s="107"/>
      <c r="C119" s="121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07"/>
      <c r="T119" s="107"/>
      <c r="U119" s="107"/>
    </row>
    <row r="120" spans="1:21" ht="21" customHeight="1">
      <c r="A120" s="96"/>
      <c r="B120" s="107"/>
      <c r="C120" s="121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07"/>
      <c r="T120" s="107"/>
      <c r="U120" s="107"/>
    </row>
    <row r="121" spans="1:21" ht="21" customHeight="1">
      <c r="A121" s="96"/>
      <c r="B121" s="107"/>
      <c r="C121" s="121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07"/>
      <c r="T121" s="107"/>
      <c r="U121" s="107"/>
    </row>
    <row r="122" spans="1:21" ht="21" customHeight="1">
      <c r="A122" s="96"/>
      <c r="B122" s="107"/>
      <c r="C122" s="121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07"/>
      <c r="T122" s="107"/>
      <c r="U122" s="107"/>
    </row>
    <row r="123" spans="1:21" ht="21" customHeight="1">
      <c r="A123" s="96"/>
      <c r="B123" s="107"/>
      <c r="C123" s="121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07"/>
      <c r="T123" s="107"/>
      <c r="U123" s="107"/>
    </row>
    <row r="124" spans="1:21" ht="21" customHeight="1">
      <c r="A124" s="96"/>
      <c r="B124" s="107"/>
      <c r="C124" s="121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07"/>
      <c r="T124" s="107"/>
      <c r="U124" s="107"/>
    </row>
    <row r="125" spans="1:21" ht="21" customHeight="1">
      <c r="A125" s="96"/>
      <c r="B125" s="107"/>
      <c r="C125" s="121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07"/>
      <c r="T125" s="107"/>
      <c r="U125" s="107"/>
    </row>
    <row r="126" spans="1:21" ht="21" customHeight="1">
      <c r="A126" s="96"/>
      <c r="B126" s="107"/>
      <c r="C126" s="121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07"/>
      <c r="T126" s="107"/>
      <c r="U126" s="107"/>
    </row>
    <row r="127" spans="1:21" ht="21" customHeight="1">
      <c r="A127" s="96"/>
      <c r="B127" s="107"/>
      <c r="C127" s="121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07"/>
      <c r="T127" s="107"/>
      <c r="U127" s="107"/>
    </row>
    <row r="128" spans="1:21" ht="21" customHeight="1">
      <c r="A128" s="96"/>
      <c r="B128" s="107"/>
      <c r="C128" s="121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07"/>
      <c r="T128" s="107"/>
      <c r="U128" s="107"/>
    </row>
    <row r="129" spans="1:21" ht="21" customHeight="1">
      <c r="A129" s="96"/>
      <c r="B129" s="107"/>
      <c r="C129" s="121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07"/>
      <c r="T129" s="107"/>
      <c r="U129" s="107"/>
    </row>
    <row r="130" spans="1:21" ht="21" customHeight="1">
      <c r="A130" s="96"/>
      <c r="B130" s="107"/>
      <c r="C130" s="121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07"/>
      <c r="T130" s="107"/>
      <c r="U130" s="107"/>
    </row>
    <row r="131" spans="1:21" ht="21" customHeight="1">
      <c r="A131" s="96"/>
      <c r="B131" s="107"/>
      <c r="C131" s="121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07"/>
      <c r="T131" s="107"/>
      <c r="U131" s="107"/>
    </row>
    <row r="132" spans="1:21" ht="21" customHeight="1">
      <c r="A132" s="96"/>
      <c r="B132" s="107"/>
      <c r="C132" s="121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07"/>
      <c r="T132" s="107"/>
      <c r="U132" s="107"/>
    </row>
    <row r="133" spans="1:21" ht="21" customHeight="1">
      <c r="A133" s="96"/>
      <c r="B133" s="107"/>
      <c r="C133" s="121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07"/>
      <c r="T133" s="107"/>
      <c r="U133" s="107"/>
    </row>
    <row r="134" spans="1:21" ht="21" customHeight="1">
      <c r="A134" s="96"/>
      <c r="B134" s="107"/>
      <c r="C134" s="121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07"/>
      <c r="T134" s="107"/>
      <c r="U134" s="107"/>
    </row>
    <row r="135" spans="1:21" ht="21" customHeight="1">
      <c r="A135" s="96"/>
      <c r="B135" s="107"/>
      <c r="C135" s="121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07"/>
      <c r="T135" s="107"/>
      <c r="U135" s="107"/>
    </row>
    <row r="136" spans="1:21" ht="21" customHeight="1">
      <c r="A136" s="96"/>
      <c r="B136" s="107"/>
      <c r="C136" s="1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07"/>
      <c r="T136" s="107"/>
      <c r="U136" s="107"/>
    </row>
    <row r="137" spans="1:21" ht="21" customHeight="1">
      <c r="A137" s="96"/>
      <c r="B137" s="107"/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07"/>
      <c r="T137" s="107"/>
      <c r="U137" s="107"/>
    </row>
    <row r="138" spans="1:21" ht="21" customHeight="1">
      <c r="A138" s="96"/>
      <c r="B138" s="107"/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07"/>
      <c r="T138" s="107"/>
      <c r="U138" s="107"/>
    </row>
    <row r="139" spans="1:21" ht="21" customHeight="1">
      <c r="A139" s="96"/>
      <c r="B139" s="107"/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07"/>
      <c r="T139" s="107"/>
      <c r="U139" s="107"/>
    </row>
    <row r="140" spans="1:21" ht="21" customHeight="1">
      <c r="A140" s="96"/>
      <c r="B140" s="107"/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07"/>
      <c r="T140" s="107"/>
      <c r="U140" s="107"/>
    </row>
    <row r="141" spans="1:21" ht="21" customHeight="1">
      <c r="A141" s="96"/>
      <c r="B141" s="107"/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07"/>
      <c r="T141" s="107"/>
      <c r="U141" s="107"/>
    </row>
    <row r="142" spans="1:21" ht="21" customHeight="1">
      <c r="A142" s="96"/>
      <c r="B142" s="107"/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07"/>
      <c r="T142" s="107"/>
      <c r="U142" s="107"/>
    </row>
    <row r="143" spans="1:21" ht="21" customHeight="1">
      <c r="A143" s="96"/>
      <c r="B143" s="107"/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07"/>
      <c r="T143" s="107"/>
      <c r="U143" s="107"/>
    </row>
    <row r="144" spans="1:21" ht="21" customHeight="1">
      <c r="A144" s="96"/>
      <c r="B144" s="107"/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07"/>
      <c r="T144" s="107"/>
      <c r="U144" s="107"/>
    </row>
    <row r="145" spans="1:21" ht="21" customHeight="1">
      <c r="A145" s="96"/>
      <c r="B145" s="107"/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07"/>
      <c r="T145" s="107"/>
      <c r="U145" s="107"/>
    </row>
    <row r="146" spans="1:21" ht="21" customHeight="1">
      <c r="A146" s="96"/>
      <c r="B146" s="107"/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07"/>
      <c r="T146" s="107"/>
      <c r="U146" s="107"/>
    </row>
    <row r="147" spans="1:21" ht="21" customHeight="1">
      <c r="A147" s="96"/>
      <c r="B147" s="107"/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07"/>
      <c r="T147" s="107"/>
      <c r="U147" s="107"/>
    </row>
    <row r="148" spans="1:21" ht="21" customHeight="1">
      <c r="A148" s="96"/>
      <c r="B148" s="107"/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07"/>
      <c r="T148" s="107"/>
      <c r="U148" s="107"/>
    </row>
    <row r="149" spans="1:21" ht="21" customHeight="1">
      <c r="A149" s="96"/>
      <c r="B149" s="107"/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07"/>
      <c r="T149" s="107"/>
      <c r="U149" s="107"/>
    </row>
    <row r="150" spans="1:21" ht="21" customHeight="1">
      <c r="A150" s="96"/>
      <c r="B150" s="107"/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07"/>
      <c r="T150" s="107"/>
      <c r="U150" s="107"/>
    </row>
    <row r="151" spans="1:21" ht="21" customHeight="1">
      <c r="A151" s="96"/>
      <c r="B151" s="107"/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07"/>
      <c r="T151" s="107"/>
      <c r="U151" s="107"/>
    </row>
    <row r="152" spans="1:21" ht="21" customHeight="1">
      <c r="A152" s="96"/>
      <c r="B152" s="107"/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07"/>
      <c r="T152" s="107"/>
      <c r="U152" s="107"/>
    </row>
    <row r="153" spans="1:21" ht="21" customHeight="1">
      <c r="A153" s="96"/>
      <c r="B153" s="107"/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07"/>
      <c r="T153" s="107"/>
      <c r="U153" s="107"/>
    </row>
    <row r="154" spans="1:21" ht="21" customHeight="1">
      <c r="A154" s="96"/>
      <c r="B154" s="107"/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07"/>
      <c r="T154" s="107"/>
      <c r="U154" s="107"/>
    </row>
    <row r="155" spans="1:21" ht="21" customHeight="1">
      <c r="A155" s="96"/>
      <c r="B155" s="107"/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07"/>
      <c r="T155" s="107"/>
      <c r="U155" s="107"/>
    </row>
    <row r="156" spans="1:21" ht="21" customHeight="1">
      <c r="A156" s="96"/>
      <c r="B156" s="107"/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07"/>
      <c r="T156" s="107"/>
      <c r="U156" s="107"/>
    </row>
    <row r="157" spans="1:21" ht="21" customHeight="1">
      <c r="A157" s="96"/>
      <c r="B157" s="107"/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07"/>
      <c r="T157" s="107"/>
      <c r="U157" s="107"/>
    </row>
    <row r="158" spans="1:21" ht="21" customHeight="1">
      <c r="A158" s="96"/>
      <c r="B158" s="107"/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07"/>
      <c r="T158" s="107"/>
      <c r="U158" s="107"/>
    </row>
    <row r="159" spans="1:21" ht="21" customHeight="1">
      <c r="A159" s="96"/>
      <c r="B159" s="107"/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07"/>
      <c r="T159" s="107"/>
      <c r="U159" s="107"/>
    </row>
    <row r="160" spans="1:21" ht="21" customHeight="1">
      <c r="A160" s="96"/>
      <c r="B160" s="107"/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07"/>
      <c r="T160" s="107"/>
      <c r="U160" s="107"/>
    </row>
    <row r="161" spans="1:21" ht="21" customHeight="1">
      <c r="A161" s="96"/>
      <c r="B161" s="107"/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07"/>
      <c r="T161" s="107"/>
      <c r="U161" s="107"/>
    </row>
    <row r="162" spans="1:21" ht="21" customHeight="1">
      <c r="A162" s="96"/>
      <c r="B162" s="107"/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07"/>
      <c r="T162" s="107"/>
      <c r="U162" s="107"/>
    </row>
    <row r="163" spans="1:21" ht="21" customHeight="1">
      <c r="A163" s="96"/>
      <c r="B163" s="107"/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07"/>
      <c r="T163" s="107"/>
      <c r="U163" s="107"/>
    </row>
    <row r="164" spans="1:21" ht="21" customHeight="1">
      <c r="A164" s="96"/>
      <c r="B164" s="107"/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07"/>
      <c r="T164" s="107"/>
      <c r="U164" s="107"/>
    </row>
    <row r="165" spans="1:21" ht="21" customHeight="1">
      <c r="A165" s="96"/>
      <c r="B165" s="107"/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07"/>
      <c r="T165" s="107"/>
      <c r="U165" s="107"/>
    </row>
    <row r="166" spans="1:21" ht="21" customHeight="1">
      <c r="A166" s="96"/>
      <c r="B166" s="107"/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07"/>
      <c r="T166" s="107"/>
      <c r="U166" s="107"/>
    </row>
    <row r="167" spans="1:21" ht="21" customHeight="1">
      <c r="A167" s="96"/>
      <c r="B167" s="107"/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07"/>
      <c r="T167" s="107"/>
      <c r="U167" s="107"/>
    </row>
    <row r="168" spans="1:21" ht="21" customHeight="1">
      <c r="A168" s="96"/>
      <c r="B168" s="107"/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07"/>
      <c r="T168" s="107"/>
      <c r="U168" s="107"/>
    </row>
    <row r="169" spans="1:21" ht="21" customHeight="1">
      <c r="A169" s="96"/>
      <c r="B169" s="107"/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07"/>
      <c r="T169" s="107"/>
      <c r="U169" s="107"/>
    </row>
    <row r="170" spans="1:21" ht="21" customHeight="1">
      <c r="A170" s="96"/>
      <c r="B170" s="107"/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07"/>
      <c r="T170" s="107"/>
      <c r="U170" s="107"/>
    </row>
    <row r="171" spans="1:21" ht="21" customHeight="1">
      <c r="A171" s="96"/>
      <c r="B171" s="107"/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07"/>
      <c r="T171" s="107"/>
      <c r="U171" s="107"/>
    </row>
    <row r="172" spans="1:21" ht="21" customHeight="1">
      <c r="A172" s="96"/>
      <c r="B172" s="107"/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07"/>
      <c r="T172" s="107"/>
      <c r="U172" s="107"/>
    </row>
    <row r="173" spans="1:21" ht="21" customHeight="1">
      <c r="A173" s="96"/>
      <c r="B173" s="107"/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07"/>
      <c r="T173" s="107"/>
      <c r="U173" s="107"/>
    </row>
    <row r="174" spans="1:21" ht="21" customHeight="1">
      <c r="A174" s="96"/>
      <c r="B174" s="107"/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07"/>
      <c r="T174" s="107"/>
      <c r="U174" s="107"/>
    </row>
    <row r="175" spans="1:21" ht="21" customHeight="1">
      <c r="A175" s="96"/>
      <c r="B175" s="107"/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07"/>
      <c r="T175" s="107"/>
      <c r="U175" s="107"/>
    </row>
    <row r="176" spans="1:21" ht="21" customHeight="1">
      <c r="A176" s="96"/>
      <c r="B176" s="107"/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07"/>
      <c r="T176" s="107"/>
      <c r="U176" s="107"/>
    </row>
    <row r="177" spans="1:21" ht="21" customHeight="1">
      <c r="A177" s="96"/>
      <c r="B177" s="107"/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07"/>
      <c r="T177" s="107"/>
      <c r="U177" s="107"/>
    </row>
    <row r="178" spans="1:21" ht="21" customHeight="1">
      <c r="A178" s="96"/>
      <c r="B178" s="107"/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07"/>
      <c r="T178" s="107"/>
      <c r="U178" s="107"/>
    </row>
    <row r="179" spans="1:21" ht="21" customHeight="1">
      <c r="A179" s="96"/>
      <c r="B179" s="107"/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07"/>
      <c r="T179" s="107"/>
      <c r="U179" s="107"/>
    </row>
    <row r="180" spans="1:21" ht="21" customHeight="1">
      <c r="A180" s="96"/>
      <c r="B180" s="107"/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07"/>
      <c r="T180" s="107"/>
      <c r="U180" s="107"/>
    </row>
    <row r="181" spans="1:21" ht="21" customHeight="1">
      <c r="A181" s="96"/>
      <c r="B181" s="107"/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07"/>
      <c r="T181" s="107"/>
      <c r="U181" s="107"/>
    </row>
    <row r="182" spans="1:21" ht="21" customHeight="1">
      <c r="A182" s="96"/>
      <c r="B182" s="107"/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07"/>
      <c r="T182" s="107"/>
      <c r="U182" s="107"/>
    </row>
    <row r="183" spans="1:21" ht="21" customHeight="1">
      <c r="A183" s="96"/>
      <c r="B183" s="107"/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07"/>
      <c r="T183" s="107"/>
      <c r="U183" s="107"/>
    </row>
    <row r="184" spans="1:21" ht="21" customHeight="1">
      <c r="A184" s="96"/>
      <c r="B184" s="107"/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07"/>
      <c r="T184" s="107"/>
      <c r="U184" s="107"/>
    </row>
    <row r="185" spans="1:21" ht="21" customHeight="1">
      <c r="A185" s="96"/>
      <c r="B185" s="107"/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07"/>
      <c r="T185" s="107"/>
      <c r="U185" s="107"/>
    </row>
    <row r="186" spans="1:21" ht="21" customHeight="1">
      <c r="A186" s="96"/>
      <c r="B186" s="107"/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07"/>
      <c r="T186" s="107"/>
      <c r="U186" s="107"/>
    </row>
    <row r="187" spans="1:21" ht="21" customHeight="1">
      <c r="A187" s="96"/>
      <c r="B187" s="107"/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07"/>
      <c r="T187" s="107"/>
      <c r="U187" s="107"/>
    </row>
    <row r="188" spans="1:21" ht="21" customHeight="1">
      <c r="A188" s="96"/>
      <c r="B188" s="107"/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07"/>
      <c r="T188" s="107"/>
      <c r="U188" s="107"/>
    </row>
    <row r="189" spans="1:21" ht="21" customHeight="1">
      <c r="A189" s="96"/>
      <c r="B189" s="107"/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07"/>
      <c r="T189" s="107"/>
      <c r="U189" s="107"/>
    </row>
    <row r="190" spans="1:21" ht="21" customHeight="1">
      <c r="A190" s="96"/>
      <c r="B190" s="107"/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07"/>
      <c r="T190" s="107"/>
      <c r="U190" s="107"/>
    </row>
    <row r="191" spans="1:21" ht="21" customHeight="1">
      <c r="A191" s="96"/>
      <c r="B191" s="107"/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07"/>
      <c r="T191" s="107"/>
      <c r="U191" s="107"/>
    </row>
    <row r="192" spans="1:21" ht="21" customHeight="1">
      <c r="A192" s="96"/>
      <c r="B192" s="107"/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07"/>
      <c r="T192" s="107"/>
      <c r="U192" s="107"/>
    </row>
    <row r="193" spans="1:21" ht="21" customHeight="1">
      <c r="A193" s="96"/>
      <c r="B193" s="107"/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07"/>
      <c r="T193" s="107"/>
      <c r="U193" s="107"/>
    </row>
    <row r="194" spans="1:21" ht="21" customHeight="1">
      <c r="A194" s="96"/>
      <c r="B194" s="107"/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07"/>
      <c r="T194" s="107"/>
      <c r="U194" s="107"/>
    </row>
    <row r="195" spans="1:21" ht="21" customHeight="1">
      <c r="A195" s="96"/>
      <c r="B195" s="107"/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07"/>
      <c r="T195" s="107"/>
      <c r="U195" s="107"/>
    </row>
    <row r="196" spans="1:21" ht="21" customHeight="1">
      <c r="A196" s="96"/>
      <c r="B196" s="107"/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07"/>
      <c r="T196" s="107"/>
      <c r="U196" s="107"/>
    </row>
    <row r="197" spans="1:21" ht="21" customHeight="1">
      <c r="A197" s="96"/>
      <c r="B197" s="107"/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07"/>
      <c r="T197" s="107"/>
      <c r="U197" s="107"/>
    </row>
    <row r="198" spans="1:21" ht="21" customHeight="1">
      <c r="A198" s="96"/>
      <c r="B198" s="107"/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07"/>
      <c r="T198" s="107"/>
      <c r="U198" s="107"/>
    </row>
    <row r="199" spans="1:21" ht="21" customHeight="1">
      <c r="A199" s="96"/>
      <c r="B199" s="107"/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07"/>
      <c r="T199" s="107"/>
      <c r="U199" s="107"/>
    </row>
    <row r="200" spans="1:21" ht="21" customHeight="1">
      <c r="A200" s="96"/>
      <c r="B200" s="107"/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07"/>
      <c r="T200" s="107"/>
      <c r="U200" s="107"/>
    </row>
    <row r="201" spans="1:21" ht="21" customHeight="1">
      <c r="A201" s="96"/>
      <c r="B201" s="107"/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07"/>
      <c r="T201" s="107"/>
      <c r="U201" s="107"/>
    </row>
    <row r="202" spans="1:21" ht="21" customHeight="1">
      <c r="A202" s="96"/>
      <c r="B202" s="107"/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07"/>
      <c r="T202" s="107"/>
      <c r="U202" s="107"/>
    </row>
    <row r="203" spans="1:21" ht="21" customHeight="1">
      <c r="A203" s="96"/>
      <c r="B203" s="107"/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07"/>
      <c r="T203" s="107"/>
      <c r="U203" s="107"/>
    </row>
    <row r="204" spans="1:21" ht="21" customHeight="1">
      <c r="A204" s="96"/>
      <c r="B204" s="107"/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07"/>
      <c r="T204" s="107"/>
      <c r="U204" s="107"/>
    </row>
    <row r="205" spans="1:21" ht="21" customHeight="1">
      <c r="A205" s="96"/>
      <c r="B205" s="107"/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07"/>
      <c r="T205" s="107"/>
      <c r="U205" s="107"/>
    </row>
    <row r="206" spans="1:21" ht="21" customHeight="1">
      <c r="A206" s="96"/>
      <c r="B206" s="107"/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07"/>
      <c r="T206" s="107"/>
      <c r="U206" s="107"/>
    </row>
    <row r="207" spans="1:21" ht="21" customHeight="1">
      <c r="A207" s="96"/>
      <c r="B207" s="107"/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07"/>
      <c r="T207" s="107"/>
      <c r="U207" s="107"/>
    </row>
    <row r="208" spans="1:21" ht="21" customHeight="1">
      <c r="A208" s="96"/>
      <c r="B208" s="107"/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07"/>
      <c r="T208" s="107"/>
      <c r="U208" s="107"/>
    </row>
    <row r="209" spans="1:21" ht="21" customHeight="1">
      <c r="A209" s="96"/>
      <c r="B209" s="107"/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07"/>
      <c r="T209" s="107"/>
      <c r="U209" s="107"/>
    </row>
    <row r="210" spans="1:21" ht="21" customHeight="1">
      <c r="A210" s="96"/>
      <c r="B210" s="107"/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07"/>
      <c r="T210" s="107"/>
      <c r="U210" s="107"/>
    </row>
    <row r="211" spans="1:21" ht="21" customHeight="1">
      <c r="A211" s="96"/>
      <c r="B211" s="107"/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07"/>
      <c r="T211" s="107"/>
      <c r="U211" s="107"/>
    </row>
    <row r="212" spans="1:21" ht="21" customHeight="1">
      <c r="A212" s="96"/>
      <c r="B212" s="107"/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07"/>
      <c r="T212" s="107"/>
      <c r="U212" s="107"/>
    </row>
    <row r="213" spans="1:21" ht="21" customHeight="1">
      <c r="A213" s="96"/>
      <c r="B213" s="107"/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07"/>
      <c r="T213" s="107"/>
      <c r="U213" s="107"/>
    </row>
    <row r="214" spans="1:21" ht="21" customHeight="1">
      <c r="A214" s="96"/>
      <c r="B214" s="107"/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07"/>
      <c r="T214" s="107"/>
      <c r="U214" s="107"/>
    </row>
    <row r="215" spans="1:21" ht="21" customHeight="1">
      <c r="A215" s="96"/>
      <c r="B215" s="107"/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07"/>
      <c r="T215" s="107"/>
      <c r="U215" s="107"/>
    </row>
    <row r="216" spans="1:21" ht="21" customHeight="1">
      <c r="A216" s="96"/>
      <c r="B216" s="107"/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07"/>
      <c r="T216" s="107"/>
      <c r="U216" s="107"/>
    </row>
    <row r="217" spans="1:21" ht="21" customHeight="1">
      <c r="A217" s="96"/>
      <c r="B217" s="107"/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07"/>
      <c r="T217" s="107"/>
      <c r="U217" s="107"/>
    </row>
    <row r="218" spans="1:21" ht="21" customHeight="1">
      <c r="A218" s="96"/>
      <c r="B218" s="107"/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07"/>
      <c r="T218" s="107"/>
      <c r="U218" s="107"/>
    </row>
    <row r="219" spans="1:21" ht="21" customHeight="1">
      <c r="A219" s="96"/>
      <c r="B219" s="107"/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07"/>
      <c r="T219" s="107"/>
      <c r="U219" s="107"/>
    </row>
    <row r="220" spans="1:21" ht="21" customHeight="1">
      <c r="A220" s="96"/>
      <c r="B220" s="107"/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07"/>
      <c r="T220" s="107"/>
      <c r="U220" s="107"/>
    </row>
    <row r="221" spans="1:21" ht="21" customHeight="1">
      <c r="A221" s="96"/>
      <c r="B221" s="107"/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07"/>
      <c r="T221" s="107"/>
      <c r="U221" s="107"/>
    </row>
    <row r="222" spans="1:21" ht="21" customHeight="1">
      <c r="A222" s="96"/>
      <c r="B222" s="107"/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07"/>
      <c r="T222" s="107"/>
      <c r="U222" s="107"/>
    </row>
    <row r="223" spans="1:21" ht="21" customHeight="1">
      <c r="A223" s="96"/>
      <c r="B223" s="107"/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07"/>
      <c r="T223" s="107"/>
      <c r="U223" s="107"/>
    </row>
    <row r="224" spans="1:21" ht="21" customHeight="1">
      <c r="A224" s="96"/>
      <c r="B224" s="107"/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07"/>
      <c r="T224" s="107"/>
      <c r="U224" s="107"/>
    </row>
    <row r="225" spans="1:21" ht="21" customHeight="1">
      <c r="A225" s="96"/>
      <c r="B225" s="107"/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07"/>
      <c r="T225" s="107"/>
      <c r="U225" s="107"/>
    </row>
    <row r="226" spans="1:21" ht="21" customHeight="1">
      <c r="A226" s="96"/>
      <c r="B226" s="107"/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07"/>
      <c r="T226" s="107"/>
      <c r="U226" s="107"/>
    </row>
    <row r="227" spans="1:21" ht="21" customHeight="1">
      <c r="A227" s="96"/>
      <c r="B227" s="107"/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07"/>
      <c r="T227" s="107"/>
      <c r="U227" s="107"/>
    </row>
    <row r="228" spans="1:21" ht="21" customHeight="1">
      <c r="A228" s="96"/>
      <c r="B228" s="107"/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07"/>
      <c r="T228" s="107"/>
      <c r="U228" s="107"/>
    </row>
    <row r="229" spans="1:21" ht="21" customHeight="1">
      <c r="A229" s="96"/>
      <c r="B229" s="107"/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07"/>
      <c r="T229" s="107"/>
      <c r="U229" s="107"/>
    </row>
    <row r="230" spans="1:21" ht="21" customHeight="1">
      <c r="A230" s="96"/>
      <c r="B230" s="107"/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07"/>
      <c r="T230" s="107"/>
      <c r="U230" s="107"/>
    </row>
    <row r="231" spans="1:21" ht="21" customHeight="1">
      <c r="A231" s="96"/>
      <c r="B231" s="107"/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07"/>
      <c r="T231" s="107"/>
      <c r="U231" s="107"/>
    </row>
    <row r="232" spans="1:21" ht="21" customHeight="1">
      <c r="A232" s="96"/>
      <c r="B232" s="107"/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07"/>
      <c r="T232" s="107"/>
      <c r="U232" s="107"/>
    </row>
    <row r="233" spans="1:21" ht="21" customHeight="1">
      <c r="A233" s="96"/>
      <c r="B233" s="107"/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07"/>
      <c r="T233" s="107"/>
      <c r="U233" s="107"/>
    </row>
    <row r="234" spans="1:21" ht="21" customHeight="1">
      <c r="A234" s="96"/>
      <c r="B234" s="107"/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07"/>
      <c r="T234" s="107"/>
      <c r="U234" s="107"/>
    </row>
    <row r="235" spans="1:21" ht="21" customHeight="1">
      <c r="A235" s="96"/>
      <c r="B235" s="107"/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07"/>
      <c r="T235" s="107"/>
      <c r="U235" s="107"/>
    </row>
    <row r="236" spans="1:21" ht="21" customHeight="1">
      <c r="A236" s="96"/>
      <c r="B236" s="107"/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07"/>
      <c r="T236" s="107"/>
      <c r="U236" s="107"/>
    </row>
    <row r="237" spans="1:21" ht="21" customHeight="1">
      <c r="A237" s="96"/>
      <c r="B237" s="107"/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07"/>
      <c r="T237" s="107"/>
      <c r="U237" s="107"/>
    </row>
    <row r="238" spans="1:21" ht="21" customHeight="1">
      <c r="A238" s="96"/>
      <c r="B238" s="107"/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07"/>
      <c r="T238" s="107"/>
      <c r="U238" s="107"/>
    </row>
    <row r="239" spans="1:21" ht="21" customHeight="1">
      <c r="A239" s="96"/>
      <c r="B239" s="107"/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07"/>
      <c r="T239" s="107"/>
      <c r="U239" s="107"/>
    </row>
    <row r="240" spans="1:21" ht="21" customHeight="1">
      <c r="A240" s="96"/>
      <c r="B240" s="107"/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07"/>
      <c r="T240" s="107"/>
      <c r="U240" s="107"/>
    </row>
    <row r="241" spans="1:21" ht="21" customHeight="1">
      <c r="A241" s="96"/>
      <c r="B241" s="107"/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07"/>
      <c r="T241" s="107"/>
      <c r="U241" s="107"/>
    </row>
    <row r="242" spans="1:21" ht="21" customHeight="1">
      <c r="A242" s="96"/>
      <c r="B242" s="107"/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07"/>
      <c r="T242" s="107"/>
      <c r="U242" s="107"/>
    </row>
    <row r="243" spans="1:21" ht="21" customHeight="1">
      <c r="A243" s="96"/>
      <c r="B243" s="107"/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07"/>
      <c r="T243" s="107"/>
      <c r="U243" s="107"/>
    </row>
    <row r="244" spans="1:21" ht="21" customHeight="1">
      <c r="A244" s="96"/>
      <c r="B244" s="107"/>
      <c r="C244" s="121"/>
      <c r="D244" s="122"/>
      <c r="E244" s="122"/>
      <c r="F244" s="122"/>
      <c r="G244" s="122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07"/>
      <c r="T244" s="107"/>
      <c r="U244" s="107"/>
    </row>
    <row r="245" spans="1:21" ht="21" customHeight="1">
      <c r="A245" s="96"/>
      <c r="B245" s="107"/>
      <c r="C245" s="121"/>
      <c r="D245" s="122"/>
      <c r="E245" s="122"/>
      <c r="F245" s="122"/>
      <c r="G245" s="122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07"/>
      <c r="T245" s="107"/>
      <c r="U245" s="107"/>
    </row>
    <row r="246" spans="1:21" ht="21" customHeight="1">
      <c r="A246" s="96"/>
      <c r="B246" s="107"/>
      <c r="C246" s="121"/>
      <c r="D246" s="122"/>
      <c r="E246" s="122"/>
      <c r="F246" s="122"/>
      <c r="G246" s="122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07"/>
      <c r="T246" s="107"/>
      <c r="U246" s="107"/>
    </row>
    <row r="247" spans="1:21" ht="21" customHeight="1">
      <c r="A247" s="96"/>
      <c r="B247" s="107"/>
      <c r="C247" s="121"/>
      <c r="D247" s="122"/>
      <c r="E247" s="122"/>
      <c r="F247" s="122"/>
      <c r="G247" s="122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07"/>
      <c r="T247" s="107"/>
      <c r="U247" s="107"/>
    </row>
    <row r="248" spans="1:21" ht="21" customHeight="1">
      <c r="A248" s="96"/>
      <c r="B248" s="107"/>
      <c r="C248" s="121"/>
      <c r="D248" s="122"/>
      <c r="E248" s="122"/>
      <c r="F248" s="122"/>
      <c r="G248" s="122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07"/>
      <c r="T248" s="107"/>
      <c r="U248" s="107"/>
    </row>
    <row r="249" spans="1:21" ht="21" customHeight="1">
      <c r="A249" s="96"/>
      <c r="B249" s="107"/>
      <c r="C249" s="121"/>
      <c r="D249" s="122"/>
      <c r="E249" s="122"/>
      <c r="F249" s="122"/>
      <c r="G249" s="122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07"/>
      <c r="T249" s="107"/>
      <c r="U249" s="107"/>
    </row>
    <row r="250" spans="1:21" ht="21" customHeight="1">
      <c r="A250" s="96"/>
      <c r="B250" s="107"/>
      <c r="C250" s="121"/>
      <c r="D250" s="122"/>
      <c r="E250" s="122"/>
      <c r="F250" s="122"/>
      <c r="G250" s="122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07"/>
      <c r="T250" s="107"/>
      <c r="U250" s="107"/>
    </row>
    <row r="251" spans="1:21" ht="21" customHeight="1">
      <c r="A251" s="96"/>
      <c r="B251" s="107"/>
      <c r="C251" s="121"/>
      <c r="D251" s="122"/>
      <c r="E251" s="122"/>
      <c r="F251" s="122"/>
      <c r="G251" s="122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07"/>
      <c r="T251" s="107"/>
      <c r="U251" s="107"/>
    </row>
    <row r="252" spans="1:21" ht="21" customHeight="1">
      <c r="A252" s="96"/>
      <c r="B252" s="107"/>
      <c r="C252" s="121"/>
      <c r="D252" s="122"/>
      <c r="E252" s="122"/>
      <c r="F252" s="122"/>
      <c r="G252" s="122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07"/>
      <c r="T252" s="107"/>
      <c r="U252" s="107"/>
    </row>
    <row r="253" spans="1:21" ht="21" customHeight="1">
      <c r="A253" s="96"/>
      <c r="B253" s="107"/>
      <c r="C253" s="121"/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07"/>
      <c r="T253" s="107"/>
      <c r="U253" s="107"/>
    </row>
    <row r="254" spans="1:21" ht="21" customHeight="1">
      <c r="A254" s="96"/>
      <c r="B254" s="107"/>
      <c r="C254" s="121"/>
      <c r="D254" s="122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07"/>
      <c r="T254" s="107"/>
      <c r="U254" s="107"/>
    </row>
    <row r="255" spans="1:21" ht="21" customHeight="1">
      <c r="A255" s="96"/>
      <c r="B255" s="107"/>
      <c r="C255" s="121"/>
      <c r="D255" s="122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07"/>
      <c r="T255" s="107"/>
      <c r="U255" s="107"/>
    </row>
    <row r="256" spans="1:21" ht="21" customHeight="1">
      <c r="A256" s="96"/>
      <c r="B256" s="107"/>
      <c r="C256" s="121"/>
      <c r="D256" s="122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07"/>
      <c r="T256" s="107"/>
      <c r="U256" s="107"/>
    </row>
    <row r="257" spans="1:21" ht="21" customHeight="1">
      <c r="A257" s="96"/>
      <c r="B257" s="107"/>
      <c r="C257" s="121"/>
      <c r="D257" s="122"/>
      <c r="E257" s="122"/>
      <c r="F257" s="122"/>
      <c r="G257" s="122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07"/>
      <c r="T257" s="107"/>
      <c r="U257" s="107"/>
    </row>
    <row r="258" spans="1:21" ht="21" customHeight="1">
      <c r="A258" s="96"/>
      <c r="B258" s="107"/>
      <c r="C258" s="121"/>
      <c r="D258" s="122"/>
      <c r="E258" s="122"/>
      <c r="F258" s="122"/>
      <c r="G258" s="122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07"/>
      <c r="T258" s="107"/>
      <c r="U258" s="107"/>
    </row>
    <row r="259" spans="1:21" ht="21" customHeight="1">
      <c r="A259" s="96"/>
      <c r="B259" s="107"/>
      <c r="C259" s="121"/>
      <c r="D259" s="122"/>
      <c r="E259" s="122"/>
      <c r="F259" s="122"/>
      <c r="G259" s="122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07"/>
      <c r="T259" s="107"/>
      <c r="U259" s="107"/>
    </row>
    <row r="260" spans="1:21" ht="21" customHeight="1">
      <c r="A260" s="96"/>
      <c r="B260" s="107"/>
      <c r="C260" s="121"/>
      <c r="D260" s="122"/>
      <c r="E260" s="122"/>
      <c r="F260" s="122"/>
      <c r="G260" s="122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07"/>
      <c r="T260" s="107"/>
      <c r="U260" s="107"/>
    </row>
    <row r="261" spans="1:21" ht="21" customHeight="1">
      <c r="A261" s="96"/>
      <c r="B261" s="107"/>
      <c r="C261" s="121"/>
      <c r="D261" s="122"/>
      <c r="E261" s="122"/>
      <c r="F261" s="122"/>
      <c r="G261" s="122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07"/>
      <c r="T261" s="107"/>
      <c r="U261" s="107"/>
    </row>
    <row r="262" spans="1:21" ht="21" customHeight="1">
      <c r="A262" s="96"/>
      <c r="B262" s="107"/>
      <c r="C262" s="121"/>
      <c r="D262" s="122"/>
      <c r="E262" s="122"/>
      <c r="F262" s="122"/>
      <c r="G262" s="122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07"/>
      <c r="T262" s="107"/>
      <c r="U262" s="107"/>
    </row>
    <row r="263" spans="1:21" ht="21" customHeight="1">
      <c r="A263" s="96"/>
      <c r="B263" s="107"/>
      <c r="C263" s="121"/>
      <c r="D263" s="122"/>
      <c r="E263" s="122"/>
      <c r="F263" s="122"/>
      <c r="G263" s="122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07"/>
      <c r="T263" s="107"/>
      <c r="U263" s="107"/>
    </row>
    <row r="264" spans="1:21" ht="21" customHeight="1">
      <c r="A264" s="96"/>
      <c r="B264" s="107"/>
      <c r="C264" s="121"/>
      <c r="D264" s="122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07"/>
      <c r="T264" s="107"/>
      <c r="U264" s="107"/>
    </row>
    <row r="265" spans="1:21" ht="21" customHeight="1">
      <c r="A265" s="96"/>
      <c r="B265" s="107"/>
      <c r="C265" s="121"/>
      <c r="D265" s="122"/>
      <c r="E265" s="122"/>
      <c r="F265" s="122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07"/>
      <c r="T265" s="107"/>
      <c r="U265" s="107"/>
    </row>
    <row r="266" spans="1:21" ht="21" customHeight="1">
      <c r="A266" s="96"/>
      <c r="B266" s="107"/>
      <c r="C266" s="121"/>
      <c r="D266" s="122"/>
      <c r="E266" s="122"/>
      <c r="F266" s="122"/>
      <c r="G266" s="122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07"/>
      <c r="T266" s="107"/>
      <c r="U266" s="107"/>
    </row>
    <row r="267" spans="1:21" ht="21" customHeight="1">
      <c r="A267" s="96"/>
      <c r="B267" s="107"/>
      <c r="C267" s="121"/>
      <c r="D267" s="122"/>
      <c r="E267" s="122"/>
      <c r="F267" s="122"/>
      <c r="G267" s="122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07"/>
      <c r="T267" s="107"/>
      <c r="U267" s="107"/>
    </row>
    <row r="268" spans="1:21" ht="21" customHeight="1">
      <c r="A268" s="96"/>
      <c r="B268" s="107"/>
      <c r="C268" s="121"/>
      <c r="D268" s="122"/>
      <c r="E268" s="12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07"/>
      <c r="T268" s="107"/>
      <c r="U268" s="107"/>
    </row>
    <row r="269" spans="1:21" ht="21" customHeight="1">
      <c r="A269" s="96"/>
      <c r="B269" s="107"/>
      <c r="C269" s="121"/>
      <c r="D269" s="122"/>
      <c r="E269" s="122"/>
      <c r="F269" s="122"/>
      <c r="G269" s="122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07"/>
      <c r="T269" s="107"/>
      <c r="U269" s="107"/>
    </row>
    <row r="270" spans="1:21" ht="21" customHeight="1">
      <c r="A270" s="96"/>
      <c r="B270" s="107"/>
      <c r="C270" s="121"/>
      <c r="D270" s="122"/>
      <c r="E270" s="122"/>
      <c r="F270" s="122"/>
      <c r="G270" s="122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07"/>
      <c r="T270" s="107"/>
      <c r="U270" s="107"/>
    </row>
    <row r="271" spans="1:21" ht="21" customHeight="1">
      <c r="A271" s="96"/>
      <c r="B271" s="107"/>
      <c r="C271" s="121"/>
      <c r="D271" s="122"/>
      <c r="E271" s="122"/>
      <c r="F271" s="122"/>
      <c r="G271" s="122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07"/>
      <c r="T271" s="107"/>
      <c r="U271" s="107"/>
    </row>
    <row r="272" spans="1:21" ht="21" customHeight="1">
      <c r="A272" s="96"/>
      <c r="B272" s="107"/>
      <c r="C272" s="121"/>
      <c r="D272" s="122"/>
      <c r="E272" s="122"/>
      <c r="F272" s="122"/>
      <c r="G272" s="122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07"/>
      <c r="T272" s="107"/>
      <c r="U272" s="107"/>
    </row>
    <row r="273" spans="1:21" ht="21" customHeight="1">
      <c r="A273" s="96"/>
      <c r="B273" s="107"/>
      <c r="C273" s="121"/>
      <c r="D273" s="122"/>
      <c r="E273" s="122"/>
      <c r="F273" s="122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07"/>
      <c r="T273" s="107"/>
      <c r="U273" s="107"/>
    </row>
    <row r="274" spans="1:21" ht="21" customHeight="1">
      <c r="A274" s="96"/>
      <c r="B274" s="107"/>
      <c r="C274" s="121"/>
      <c r="D274" s="122"/>
      <c r="E274" s="122"/>
      <c r="F274" s="122"/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07"/>
      <c r="T274" s="107"/>
      <c r="U274" s="107"/>
    </row>
    <row r="275" spans="1:21" ht="21" customHeight="1">
      <c r="A275" s="96"/>
      <c r="B275" s="107"/>
      <c r="C275" s="121"/>
      <c r="D275" s="122"/>
      <c r="E275" s="122"/>
      <c r="F275" s="122"/>
      <c r="G275" s="122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07"/>
      <c r="T275" s="107"/>
      <c r="U275" s="107"/>
    </row>
    <row r="276" spans="1:21" ht="21" customHeight="1">
      <c r="A276" s="96"/>
      <c r="B276" s="107"/>
      <c r="C276" s="121"/>
      <c r="D276" s="122"/>
      <c r="E276" s="122"/>
      <c r="F276" s="122"/>
      <c r="G276" s="122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07"/>
      <c r="T276" s="107"/>
      <c r="U276" s="107"/>
    </row>
    <row r="277" spans="1:21" ht="21" customHeight="1">
      <c r="A277" s="96"/>
      <c r="B277" s="107"/>
      <c r="C277" s="121"/>
      <c r="D277" s="122"/>
      <c r="E277" s="122"/>
      <c r="F277" s="122"/>
      <c r="G277" s="122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07"/>
      <c r="T277" s="107"/>
      <c r="U277" s="107"/>
    </row>
    <row r="278" spans="1:21" ht="21" customHeight="1">
      <c r="A278" s="96"/>
      <c r="B278" s="107"/>
      <c r="C278" s="121"/>
      <c r="D278" s="122"/>
      <c r="E278" s="122"/>
      <c r="F278" s="122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07"/>
      <c r="T278" s="107"/>
      <c r="U278" s="107"/>
    </row>
    <row r="279" spans="1:21" ht="21" customHeight="1">
      <c r="A279" s="96"/>
      <c r="B279" s="107"/>
      <c r="C279" s="121"/>
      <c r="D279" s="122"/>
      <c r="E279" s="122"/>
      <c r="F279" s="122"/>
      <c r="G279" s="122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07"/>
      <c r="T279" s="107"/>
      <c r="U279" s="107"/>
    </row>
    <row r="280" spans="1:21" ht="21" customHeight="1">
      <c r="A280" s="96"/>
      <c r="B280" s="107"/>
      <c r="C280" s="121"/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07"/>
      <c r="T280" s="107"/>
      <c r="U280" s="107"/>
    </row>
    <row r="281" spans="1:21" ht="21" customHeight="1">
      <c r="A281" s="96"/>
      <c r="B281" s="107"/>
      <c r="C281" s="121"/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07"/>
      <c r="T281" s="107"/>
      <c r="U281" s="107"/>
    </row>
    <row r="282" spans="1:21" ht="21" customHeight="1">
      <c r="A282" s="96"/>
      <c r="B282" s="107"/>
      <c r="C282" s="121"/>
      <c r="D282" s="122"/>
      <c r="E282" s="122"/>
      <c r="F282" s="122"/>
      <c r="G282" s="122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07"/>
      <c r="T282" s="107"/>
      <c r="U282" s="107"/>
    </row>
    <row r="283" spans="1:21" ht="21" customHeight="1">
      <c r="A283" s="96"/>
      <c r="B283" s="107"/>
      <c r="C283" s="121"/>
      <c r="D283" s="122"/>
      <c r="E283" s="122"/>
      <c r="F283" s="122"/>
      <c r="G283" s="122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07"/>
      <c r="T283" s="107"/>
      <c r="U283" s="107"/>
    </row>
    <row r="284" spans="1:21" ht="21" customHeight="1">
      <c r="A284" s="96"/>
      <c r="B284" s="107"/>
      <c r="C284" s="121"/>
      <c r="D284" s="122"/>
      <c r="E284" s="122"/>
      <c r="F284" s="122"/>
      <c r="G284" s="122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07"/>
      <c r="T284" s="107"/>
      <c r="U284" s="107"/>
    </row>
    <row r="285" spans="1:21" ht="21" customHeight="1">
      <c r="A285" s="96"/>
      <c r="B285" s="107"/>
      <c r="C285" s="121"/>
      <c r="D285" s="122"/>
      <c r="E285" s="122"/>
      <c r="F285" s="122"/>
      <c r="G285" s="122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07"/>
      <c r="T285" s="107"/>
      <c r="U285" s="107"/>
    </row>
    <row r="286" spans="1:21" ht="21" customHeight="1">
      <c r="A286" s="96"/>
      <c r="B286" s="107"/>
      <c r="C286" s="121"/>
      <c r="D286" s="122"/>
      <c r="E286" s="122"/>
      <c r="F286" s="122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07"/>
      <c r="T286" s="107"/>
      <c r="U286" s="107"/>
    </row>
    <row r="287" spans="1:21" ht="21" customHeight="1">
      <c r="A287" s="96"/>
      <c r="B287" s="107"/>
      <c r="C287" s="121"/>
      <c r="D287" s="122"/>
      <c r="E287" s="122"/>
      <c r="F287" s="122"/>
      <c r="G287" s="122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07"/>
      <c r="T287" s="107"/>
      <c r="U287" s="107"/>
    </row>
    <row r="288" spans="1:21" ht="21" customHeight="1">
      <c r="A288" s="96"/>
      <c r="B288" s="107"/>
      <c r="C288" s="121"/>
      <c r="D288" s="122"/>
      <c r="E288" s="122"/>
      <c r="F288" s="122"/>
      <c r="G288" s="122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07"/>
      <c r="T288" s="107"/>
      <c r="U288" s="107"/>
    </row>
    <row r="289" spans="1:21" ht="21" customHeight="1">
      <c r="A289" s="96"/>
      <c r="B289" s="107"/>
      <c r="C289" s="121"/>
      <c r="D289" s="122"/>
      <c r="E289" s="122"/>
      <c r="F289" s="122"/>
      <c r="G289" s="122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07"/>
      <c r="T289" s="107"/>
      <c r="U289" s="107"/>
    </row>
    <row r="290" spans="1:21" ht="21" customHeight="1">
      <c r="A290" s="96"/>
      <c r="B290" s="107"/>
      <c r="C290" s="121"/>
      <c r="D290" s="122"/>
      <c r="E290" s="122"/>
      <c r="F290" s="122"/>
      <c r="G290" s="122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07"/>
      <c r="T290" s="107"/>
      <c r="U290" s="107"/>
    </row>
    <row r="291" spans="1:21" ht="21" customHeight="1">
      <c r="A291" s="96"/>
      <c r="B291" s="107"/>
      <c r="C291" s="121"/>
      <c r="D291" s="122"/>
      <c r="E291" s="122"/>
      <c r="F291" s="122"/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07"/>
      <c r="T291" s="107"/>
      <c r="U291" s="107"/>
    </row>
    <row r="292" spans="1:21" ht="21" customHeight="1">
      <c r="A292" s="96"/>
      <c r="B292" s="107"/>
      <c r="C292" s="121"/>
      <c r="D292" s="122"/>
      <c r="E292" s="122"/>
      <c r="F292" s="122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07"/>
      <c r="T292" s="107"/>
      <c r="U292" s="107"/>
    </row>
    <row r="293" spans="1:21" ht="21" customHeight="1">
      <c r="A293" s="96"/>
      <c r="B293" s="107"/>
      <c r="C293" s="121"/>
      <c r="D293" s="122"/>
      <c r="E293" s="122"/>
      <c r="F293" s="122"/>
      <c r="G293" s="122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07"/>
      <c r="T293" s="107"/>
      <c r="U293" s="107"/>
    </row>
    <row r="294" spans="1:21" ht="21" customHeight="1">
      <c r="A294" s="96"/>
      <c r="B294" s="107"/>
      <c r="C294" s="121"/>
      <c r="D294" s="122"/>
      <c r="E294" s="122"/>
      <c r="F294" s="122"/>
      <c r="G294" s="122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07"/>
      <c r="T294" s="107"/>
      <c r="U294" s="107"/>
    </row>
    <row r="295" spans="1:21" ht="21" customHeight="1">
      <c r="A295" s="96"/>
      <c r="B295" s="107"/>
      <c r="C295" s="121"/>
      <c r="D295" s="122"/>
      <c r="E295" s="122"/>
      <c r="F295" s="122"/>
      <c r="G295" s="122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07"/>
      <c r="T295" s="107"/>
      <c r="U295" s="107"/>
    </row>
    <row r="296" spans="1:21" ht="21" customHeight="1">
      <c r="A296" s="96"/>
      <c r="B296" s="107"/>
      <c r="C296" s="121"/>
      <c r="D296" s="122"/>
      <c r="E296" s="122"/>
      <c r="F296" s="122"/>
      <c r="G296" s="122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07"/>
      <c r="T296" s="107"/>
      <c r="U296" s="107"/>
    </row>
    <row r="297" spans="1:21" ht="21" customHeight="1">
      <c r="A297" s="96"/>
      <c r="B297" s="107"/>
      <c r="C297" s="121"/>
      <c r="D297" s="122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07"/>
      <c r="T297" s="107"/>
      <c r="U297" s="107"/>
    </row>
    <row r="298" spans="1:21" ht="21" customHeight="1">
      <c r="A298" s="96"/>
      <c r="B298" s="107"/>
      <c r="C298" s="121"/>
      <c r="D298" s="122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07"/>
      <c r="T298" s="107"/>
      <c r="U298" s="107"/>
    </row>
    <row r="299" spans="1:21" ht="21" customHeight="1">
      <c r="A299" s="96"/>
      <c r="B299" s="107"/>
      <c r="C299" s="121"/>
      <c r="D299" s="122"/>
      <c r="E299" s="122"/>
      <c r="F299" s="122"/>
      <c r="G299" s="122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07"/>
      <c r="T299" s="107"/>
      <c r="U299" s="107"/>
    </row>
    <row r="300" spans="1:21" ht="21" customHeight="1">
      <c r="A300" s="96"/>
      <c r="B300" s="107"/>
      <c r="C300" s="121"/>
      <c r="D300" s="122"/>
      <c r="E300" s="122"/>
      <c r="F300" s="122"/>
      <c r="G300" s="122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07"/>
      <c r="T300" s="107"/>
      <c r="U300" s="107"/>
    </row>
    <row r="301" spans="1:21" ht="21" customHeight="1">
      <c r="A301" s="96"/>
      <c r="B301" s="107"/>
      <c r="C301" s="121"/>
      <c r="D301" s="122"/>
      <c r="E301" s="122"/>
      <c r="F301" s="122"/>
      <c r="G301" s="122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07"/>
      <c r="T301" s="107"/>
      <c r="U301" s="107"/>
    </row>
    <row r="302" spans="1:21" ht="21" customHeight="1">
      <c r="A302" s="96"/>
      <c r="B302" s="107"/>
      <c r="C302" s="121"/>
      <c r="D302" s="122"/>
      <c r="E302" s="122"/>
      <c r="F302" s="122"/>
      <c r="G302" s="122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07"/>
      <c r="T302" s="107"/>
      <c r="U302" s="107"/>
    </row>
    <row r="303" spans="1:21" ht="21" customHeight="1">
      <c r="A303" s="96"/>
      <c r="B303" s="107"/>
      <c r="C303" s="121"/>
      <c r="D303" s="122"/>
      <c r="E303" s="122"/>
      <c r="F303" s="122"/>
      <c r="G303" s="122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07"/>
      <c r="T303" s="107"/>
      <c r="U303" s="107"/>
    </row>
    <row r="304" spans="1:21" ht="21" customHeight="1">
      <c r="A304" s="96"/>
      <c r="B304" s="107"/>
      <c r="C304" s="121"/>
      <c r="D304" s="122"/>
      <c r="E304" s="122"/>
      <c r="F304" s="122"/>
      <c r="G304" s="122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07"/>
      <c r="T304" s="107"/>
      <c r="U304" s="107"/>
    </row>
    <row r="305" spans="1:21" ht="21" customHeight="1">
      <c r="A305" s="96"/>
      <c r="B305" s="107"/>
      <c r="C305" s="121"/>
      <c r="D305" s="122"/>
      <c r="E305" s="122"/>
      <c r="F305" s="122"/>
      <c r="G305" s="122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07"/>
      <c r="T305" s="107"/>
      <c r="U305" s="107"/>
    </row>
    <row r="306" spans="1:21" ht="21" customHeight="1">
      <c r="A306" s="96"/>
      <c r="B306" s="107"/>
      <c r="C306" s="121"/>
      <c r="D306" s="122"/>
      <c r="E306" s="122"/>
      <c r="F306" s="122"/>
      <c r="G306" s="122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07"/>
      <c r="T306" s="107"/>
      <c r="U306" s="107"/>
    </row>
    <row r="307" spans="1:21" ht="21" customHeight="1">
      <c r="A307" s="96"/>
      <c r="B307" s="107"/>
      <c r="C307" s="121"/>
      <c r="D307" s="122"/>
      <c r="E307" s="122"/>
      <c r="F307" s="122"/>
      <c r="G307" s="122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07"/>
      <c r="T307" s="107"/>
      <c r="U307" s="107"/>
    </row>
    <row r="308" spans="1:21" ht="21" customHeight="1">
      <c r="A308" s="96"/>
      <c r="B308" s="107"/>
      <c r="C308" s="121"/>
      <c r="D308" s="122"/>
      <c r="E308" s="122"/>
      <c r="F308" s="122"/>
      <c r="G308" s="122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07"/>
      <c r="T308" s="107"/>
      <c r="U308" s="107"/>
    </row>
    <row r="309" spans="1:21" ht="21" customHeight="1">
      <c r="A309" s="96"/>
      <c r="B309" s="107"/>
      <c r="C309" s="121"/>
      <c r="D309" s="122"/>
      <c r="E309" s="122"/>
      <c r="F309" s="122"/>
      <c r="G309" s="122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07"/>
      <c r="T309" s="107"/>
      <c r="U309" s="107"/>
    </row>
    <row r="310" spans="1:21" ht="21" customHeight="1">
      <c r="A310" s="96"/>
      <c r="B310" s="107"/>
      <c r="C310" s="121"/>
      <c r="D310" s="122"/>
      <c r="E310" s="122"/>
      <c r="F310" s="122"/>
      <c r="G310" s="122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07"/>
      <c r="T310" s="107"/>
      <c r="U310" s="107"/>
    </row>
    <row r="311" spans="1:21" ht="21" customHeight="1">
      <c r="A311" s="96"/>
      <c r="B311" s="107"/>
      <c r="C311" s="121"/>
      <c r="D311" s="122"/>
      <c r="E311" s="122"/>
      <c r="F311" s="122"/>
      <c r="G311" s="122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07"/>
      <c r="T311" s="107"/>
      <c r="U311" s="107"/>
    </row>
    <row r="312" spans="1:21" ht="21" customHeight="1">
      <c r="A312" s="96"/>
      <c r="B312" s="107"/>
      <c r="C312" s="121"/>
      <c r="D312" s="122"/>
      <c r="E312" s="122"/>
      <c r="F312" s="122"/>
      <c r="G312" s="122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07"/>
      <c r="T312" s="107"/>
      <c r="U312" s="107"/>
    </row>
    <row r="313" spans="1:21" ht="21" customHeight="1">
      <c r="A313" s="96"/>
      <c r="B313" s="107"/>
      <c r="C313" s="121"/>
      <c r="D313" s="122"/>
      <c r="E313" s="122"/>
      <c r="F313" s="122"/>
      <c r="G313" s="122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07"/>
      <c r="T313" s="107"/>
      <c r="U313" s="107"/>
    </row>
    <row r="314" spans="1:21" ht="21" customHeight="1">
      <c r="A314" s="96"/>
      <c r="B314" s="107"/>
      <c r="C314" s="121"/>
      <c r="D314" s="122"/>
      <c r="E314" s="122"/>
      <c r="F314" s="122"/>
      <c r="G314" s="122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07"/>
      <c r="T314" s="107"/>
      <c r="U314" s="107"/>
    </row>
    <row r="315" spans="1:21" ht="21" customHeight="1">
      <c r="A315" s="96"/>
      <c r="B315" s="107"/>
      <c r="C315" s="121"/>
      <c r="D315" s="122"/>
      <c r="E315" s="122"/>
      <c r="F315" s="122"/>
      <c r="G315" s="122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07"/>
      <c r="T315" s="107"/>
      <c r="U315" s="107"/>
    </row>
    <row r="316" spans="1:21" ht="21" customHeight="1">
      <c r="A316" s="96"/>
      <c r="B316" s="107"/>
      <c r="C316" s="121"/>
      <c r="D316" s="122"/>
      <c r="E316" s="122"/>
      <c r="F316" s="122"/>
      <c r="G316" s="122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07"/>
      <c r="T316" s="107"/>
      <c r="U316" s="107"/>
    </row>
    <row r="317" spans="1:21" ht="21" customHeight="1">
      <c r="A317" s="96"/>
      <c r="B317" s="107"/>
      <c r="C317" s="121"/>
      <c r="D317" s="122"/>
      <c r="E317" s="122"/>
      <c r="F317" s="122"/>
      <c r="G317" s="122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07"/>
      <c r="T317" s="107"/>
      <c r="U317" s="107"/>
    </row>
    <row r="318" spans="1:21" ht="21" customHeight="1">
      <c r="A318" s="96"/>
      <c r="B318" s="107"/>
      <c r="C318" s="121"/>
      <c r="D318" s="122"/>
      <c r="E318" s="122"/>
      <c r="F318" s="122"/>
      <c r="G318" s="122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07"/>
      <c r="T318" s="107"/>
      <c r="U318" s="107"/>
    </row>
    <row r="319" spans="1:21" ht="21" customHeight="1">
      <c r="A319" s="96"/>
      <c r="B319" s="107"/>
      <c r="C319" s="121"/>
      <c r="D319" s="122"/>
      <c r="E319" s="122"/>
      <c r="F319" s="122"/>
      <c r="G319" s="122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07"/>
      <c r="T319" s="107"/>
      <c r="U319" s="107"/>
    </row>
    <row r="320" spans="1:21" ht="21" customHeight="1">
      <c r="A320" s="96"/>
      <c r="B320" s="107"/>
      <c r="C320" s="121"/>
      <c r="D320" s="122"/>
      <c r="E320" s="122"/>
      <c r="F320" s="122"/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07"/>
      <c r="T320" s="107"/>
      <c r="U320" s="107"/>
    </row>
    <row r="321" spans="1:21" ht="21" customHeight="1">
      <c r="A321" s="96"/>
      <c r="B321" s="107"/>
      <c r="C321" s="121"/>
      <c r="D321" s="122"/>
      <c r="E321" s="122"/>
      <c r="F321" s="122"/>
      <c r="G321" s="122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07"/>
      <c r="T321" s="107"/>
      <c r="U321" s="107"/>
    </row>
    <row r="322" spans="1:21" ht="21" customHeight="1">
      <c r="A322" s="96"/>
      <c r="B322" s="107"/>
      <c r="C322" s="121"/>
      <c r="D322" s="122"/>
      <c r="E322" s="122"/>
      <c r="F322" s="122"/>
      <c r="G322" s="122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07"/>
      <c r="T322" s="107"/>
      <c r="U322" s="107"/>
    </row>
    <row r="323" spans="1:21" ht="21" customHeight="1">
      <c r="A323" s="96"/>
      <c r="B323" s="107"/>
      <c r="C323" s="121"/>
      <c r="D323" s="122"/>
      <c r="E323" s="122"/>
      <c r="F323" s="122"/>
      <c r="G323" s="122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07"/>
      <c r="T323" s="107"/>
      <c r="U323" s="107"/>
    </row>
    <row r="324" spans="1:21" ht="21" customHeight="1">
      <c r="A324" s="96"/>
      <c r="B324" s="107"/>
      <c r="C324" s="121"/>
      <c r="D324" s="122"/>
      <c r="E324" s="122"/>
      <c r="F324" s="122"/>
      <c r="G324" s="122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07"/>
      <c r="T324" s="107"/>
      <c r="U324" s="107"/>
    </row>
    <row r="325" spans="1:21" ht="21" customHeight="1">
      <c r="A325" s="96"/>
      <c r="B325" s="107"/>
      <c r="C325" s="121"/>
      <c r="D325" s="122"/>
      <c r="E325" s="122"/>
      <c r="F325" s="122"/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07"/>
      <c r="T325" s="107"/>
      <c r="U325" s="107"/>
    </row>
    <row r="326" spans="1:21" ht="21" customHeight="1">
      <c r="A326" s="96"/>
      <c r="B326" s="107"/>
      <c r="C326" s="121"/>
      <c r="D326" s="122"/>
      <c r="E326" s="122"/>
      <c r="F326" s="122"/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07"/>
      <c r="T326" s="107"/>
      <c r="U326" s="107"/>
    </row>
    <row r="327" spans="1:21" ht="21" customHeight="1">
      <c r="A327" s="96"/>
      <c r="B327" s="107"/>
      <c r="C327" s="121"/>
      <c r="D327" s="122"/>
      <c r="E327" s="122"/>
      <c r="F327" s="122"/>
      <c r="G327" s="122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07"/>
      <c r="T327" s="107"/>
      <c r="U327" s="107"/>
    </row>
    <row r="328" spans="1:21" ht="21" customHeight="1">
      <c r="A328" s="96"/>
      <c r="B328" s="107"/>
      <c r="C328" s="121"/>
      <c r="D328" s="122"/>
      <c r="E328" s="122"/>
      <c r="F328" s="122"/>
      <c r="G328" s="122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07"/>
      <c r="T328" s="107"/>
      <c r="U328" s="107"/>
    </row>
    <row r="329" spans="1:21" ht="21" customHeight="1">
      <c r="A329" s="96"/>
      <c r="B329" s="107"/>
      <c r="C329" s="121"/>
      <c r="D329" s="122"/>
      <c r="E329" s="122"/>
      <c r="F329" s="122"/>
      <c r="G329" s="122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07"/>
      <c r="T329" s="107"/>
      <c r="U329" s="107"/>
    </row>
    <row r="330" spans="1:21" ht="21" customHeight="1">
      <c r="A330" s="96"/>
      <c r="B330" s="107"/>
      <c r="C330" s="121"/>
      <c r="D330" s="122"/>
      <c r="E330" s="122"/>
      <c r="F330" s="122"/>
      <c r="G330" s="122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07"/>
      <c r="T330" s="107"/>
      <c r="U330" s="107"/>
    </row>
    <row r="331" spans="1:21" ht="21" customHeight="1">
      <c r="A331" s="96"/>
      <c r="B331" s="107"/>
      <c r="C331" s="121"/>
      <c r="D331" s="122"/>
      <c r="E331" s="122"/>
      <c r="F331" s="122"/>
      <c r="G331" s="122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07"/>
      <c r="T331" s="107"/>
      <c r="U331" s="107"/>
    </row>
    <row r="332" spans="1:21" ht="21" customHeight="1">
      <c r="A332" s="96"/>
      <c r="B332" s="107"/>
      <c r="C332" s="121"/>
      <c r="D332" s="122"/>
      <c r="E332" s="122"/>
      <c r="F332" s="122"/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07"/>
      <c r="T332" s="107"/>
      <c r="U332" s="107"/>
    </row>
    <row r="333" spans="1:21" ht="21" customHeight="1">
      <c r="A333" s="96"/>
      <c r="B333" s="107"/>
      <c r="C333" s="121"/>
      <c r="D333" s="122"/>
      <c r="E333" s="122"/>
      <c r="F333" s="122"/>
      <c r="G333" s="122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07"/>
      <c r="T333" s="107"/>
      <c r="U333" s="107"/>
    </row>
    <row r="334" spans="1:21" ht="21" customHeight="1">
      <c r="A334" s="96"/>
      <c r="B334" s="107"/>
      <c r="C334" s="121"/>
      <c r="D334" s="122"/>
      <c r="E334" s="122"/>
      <c r="F334" s="122"/>
      <c r="G334" s="122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07"/>
      <c r="T334" s="107"/>
      <c r="U334" s="107"/>
    </row>
    <row r="335" spans="1:21" ht="21" customHeight="1">
      <c r="A335" s="96"/>
      <c r="B335" s="107"/>
      <c r="C335" s="121"/>
      <c r="D335" s="122"/>
      <c r="E335" s="122"/>
      <c r="F335" s="122"/>
      <c r="G335" s="122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07"/>
      <c r="T335" s="107"/>
      <c r="U335" s="107"/>
    </row>
    <row r="336" spans="1:21" ht="21" customHeight="1">
      <c r="A336" s="96"/>
      <c r="B336" s="107"/>
      <c r="C336" s="121"/>
      <c r="D336" s="122"/>
      <c r="E336" s="122"/>
      <c r="F336" s="122"/>
      <c r="G336" s="122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07"/>
      <c r="T336" s="107"/>
      <c r="U336" s="107"/>
    </row>
    <row r="337" spans="1:21" ht="21" customHeight="1">
      <c r="A337" s="96"/>
      <c r="B337" s="107"/>
      <c r="C337" s="121"/>
      <c r="D337" s="122"/>
      <c r="E337" s="122"/>
      <c r="F337" s="122"/>
      <c r="G337" s="122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07"/>
      <c r="T337" s="107"/>
      <c r="U337" s="107"/>
    </row>
    <row r="338" spans="1:21" ht="21" customHeight="1">
      <c r="A338" s="96"/>
      <c r="B338" s="107"/>
      <c r="C338" s="121"/>
      <c r="D338" s="122"/>
      <c r="E338" s="122"/>
      <c r="F338" s="122"/>
      <c r="G338" s="122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07"/>
      <c r="T338" s="107"/>
      <c r="U338" s="107"/>
    </row>
    <row r="339" spans="1:21" ht="21" customHeight="1">
      <c r="A339" s="96"/>
      <c r="B339" s="107"/>
      <c r="C339" s="121"/>
      <c r="D339" s="122"/>
      <c r="E339" s="122"/>
      <c r="F339" s="122"/>
      <c r="G339" s="122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07"/>
      <c r="T339" s="107"/>
      <c r="U339" s="107"/>
    </row>
    <row r="340" spans="1:21" ht="21" customHeight="1">
      <c r="A340" s="96"/>
      <c r="B340" s="107"/>
      <c r="C340" s="121"/>
      <c r="D340" s="122"/>
      <c r="E340" s="122"/>
      <c r="F340" s="122"/>
      <c r="G340" s="122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07"/>
      <c r="T340" s="107"/>
      <c r="U340" s="107"/>
    </row>
    <row r="341" spans="1:21" ht="21" customHeight="1">
      <c r="A341" s="96"/>
      <c r="B341" s="107"/>
      <c r="C341" s="121"/>
      <c r="D341" s="122"/>
      <c r="E341" s="122"/>
      <c r="F341" s="122"/>
      <c r="G341" s="122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07"/>
      <c r="T341" s="107"/>
      <c r="U341" s="107"/>
    </row>
    <row r="342" spans="1:21" ht="21" customHeight="1">
      <c r="A342" s="96"/>
      <c r="B342" s="107"/>
      <c r="C342" s="121"/>
      <c r="D342" s="122"/>
      <c r="E342" s="122"/>
      <c r="F342" s="122"/>
      <c r="G342" s="122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07"/>
      <c r="T342" s="107"/>
      <c r="U342" s="107"/>
    </row>
    <row r="343" spans="1:21" ht="21" customHeight="1">
      <c r="A343" s="96"/>
      <c r="B343" s="107"/>
      <c r="C343" s="121"/>
      <c r="D343" s="122"/>
      <c r="E343" s="122"/>
      <c r="F343" s="122"/>
      <c r="G343" s="122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07"/>
      <c r="T343" s="107"/>
      <c r="U343" s="107"/>
    </row>
    <row r="344" spans="1:21" ht="21" customHeight="1">
      <c r="A344" s="96"/>
      <c r="B344" s="107"/>
      <c r="C344" s="121"/>
      <c r="D344" s="122"/>
      <c r="E344" s="122"/>
      <c r="F344" s="122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07"/>
      <c r="T344" s="107"/>
      <c r="U344" s="107"/>
    </row>
    <row r="345" spans="1:21" ht="21" customHeight="1">
      <c r="A345" s="96"/>
      <c r="B345" s="107"/>
      <c r="C345" s="121"/>
      <c r="D345" s="122"/>
      <c r="E345" s="122"/>
      <c r="F345" s="122"/>
      <c r="G345" s="122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07"/>
      <c r="T345" s="107"/>
      <c r="U345" s="107"/>
    </row>
    <row r="346" spans="1:21" ht="21" customHeight="1">
      <c r="A346" s="96"/>
      <c r="B346" s="107"/>
      <c r="C346" s="121"/>
      <c r="D346" s="122"/>
      <c r="E346" s="122"/>
      <c r="F346" s="122"/>
      <c r="G346" s="122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07"/>
      <c r="T346" s="107"/>
      <c r="U346" s="107"/>
    </row>
    <row r="347" spans="1:21" ht="21" customHeight="1">
      <c r="A347" s="96"/>
      <c r="B347" s="107"/>
      <c r="C347" s="121"/>
      <c r="D347" s="122"/>
      <c r="E347" s="122"/>
      <c r="F347" s="122"/>
      <c r="G347" s="122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07"/>
      <c r="T347" s="107"/>
      <c r="U347" s="107"/>
    </row>
    <row r="348" spans="1:21" ht="21" customHeight="1">
      <c r="A348" s="96"/>
      <c r="B348" s="107"/>
      <c r="C348" s="121"/>
      <c r="D348" s="122"/>
      <c r="E348" s="122"/>
      <c r="F348" s="122"/>
      <c r="G348" s="122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07"/>
      <c r="T348" s="107"/>
      <c r="U348" s="107"/>
    </row>
    <row r="349" spans="1:21" ht="21" customHeight="1">
      <c r="A349" s="96"/>
      <c r="B349" s="107"/>
      <c r="C349" s="121"/>
      <c r="D349" s="122"/>
      <c r="E349" s="122"/>
      <c r="F349" s="122"/>
      <c r="G349" s="122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07"/>
      <c r="T349" s="107"/>
      <c r="U349" s="107"/>
    </row>
    <row r="350" spans="1:21" ht="21" customHeight="1">
      <c r="A350" s="96"/>
      <c r="B350" s="107"/>
      <c r="C350" s="121"/>
      <c r="D350" s="122"/>
      <c r="E350" s="122"/>
      <c r="F350" s="122"/>
      <c r="G350" s="122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07"/>
      <c r="T350" s="107"/>
      <c r="U350" s="107"/>
    </row>
    <row r="351" spans="1:21" ht="21" customHeight="1">
      <c r="A351" s="96"/>
      <c r="B351" s="107"/>
      <c r="C351" s="121"/>
      <c r="D351" s="122"/>
      <c r="E351" s="122"/>
      <c r="F351" s="122"/>
      <c r="G351" s="122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07"/>
      <c r="T351" s="107"/>
      <c r="U351" s="107"/>
    </row>
    <row r="352" spans="1:21" ht="21" customHeight="1">
      <c r="A352" s="96"/>
      <c r="B352" s="107"/>
      <c r="C352" s="121"/>
      <c r="D352" s="122"/>
      <c r="E352" s="122"/>
      <c r="F352" s="122"/>
      <c r="G352" s="122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07"/>
      <c r="T352" s="107"/>
      <c r="U352" s="107"/>
    </row>
    <row r="353" spans="1:21" ht="21" customHeight="1">
      <c r="A353" s="96"/>
      <c r="B353" s="107"/>
      <c r="C353" s="121"/>
      <c r="D353" s="122"/>
      <c r="E353" s="122"/>
      <c r="F353" s="122"/>
      <c r="G353" s="122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07"/>
      <c r="T353" s="107"/>
      <c r="U353" s="107"/>
    </row>
    <row r="354" spans="1:21" ht="21" customHeight="1">
      <c r="A354" s="96"/>
      <c r="B354" s="107"/>
      <c r="C354" s="121"/>
      <c r="D354" s="122"/>
      <c r="E354" s="122"/>
      <c r="F354" s="122"/>
      <c r="G354" s="122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07"/>
      <c r="T354" s="107"/>
      <c r="U354" s="107"/>
    </row>
    <row r="355" spans="1:21" ht="21" customHeight="1">
      <c r="A355" s="96"/>
      <c r="B355" s="107"/>
      <c r="C355" s="121"/>
      <c r="D355" s="122"/>
      <c r="E355" s="122"/>
      <c r="F355" s="122"/>
      <c r="G355" s="122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07"/>
      <c r="T355" s="107"/>
      <c r="U355" s="107"/>
    </row>
    <row r="356" spans="1:21" ht="21" customHeight="1">
      <c r="A356" s="96"/>
      <c r="B356" s="107"/>
      <c r="C356" s="121"/>
      <c r="D356" s="122"/>
      <c r="E356" s="122"/>
      <c r="F356" s="122"/>
      <c r="G356" s="122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07"/>
      <c r="T356" s="107"/>
      <c r="U356" s="107"/>
    </row>
    <row r="357" spans="1:21" ht="21" customHeight="1">
      <c r="A357" s="96"/>
      <c r="B357" s="107"/>
      <c r="C357" s="121"/>
      <c r="D357" s="122"/>
      <c r="E357" s="122"/>
      <c r="F357" s="122"/>
      <c r="G357" s="122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07"/>
      <c r="T357" s="107"/>
      <c r="U357" s="107"/>
    </row>
    <row r="358" spans="1:21" ht="21" customHeight="1">
      <c r="A358" s="96"/>
      <c r="B358" s="107"/>
      <c r="C358" s="121"/>
      <c r="D358" s="122"/>
      <c r="E358" s="122"/>
      <c r="F358" s="122"/>
      <c r="G358" s="122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07"/>
      <c r="T358" s="107"/>
      <c r="U358" s="107"/>
    </row>
    <row r="359" spans="1:21" ht="21" customHeight="1">
      <c r="A359" s="96"/>
      <c r="B359" s="107"/>
      <c r="C359" s="121"/>
      <c r="D359" s="122"/>
      <c r="E359" s="122"/>
      <c r="F359" s="122"/>
      <c r="G359" s="122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07"/>
      <c r="T359" s="107"/>
      <c r="U359" s="107"/>
    </row>
    <row r="360" spans="1:21" ht="21" customHeight="1">
      <c r="A360" s="96"/>
      <c r="B360" s="107"/>
      <c r="C360" s="121"/>
      <c r="D360" s="122"/>
      <c r="E360" s="122"/>
      <c r="F360" s="122"/>
      <c r="G360" s="122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07"/>
      <c r="T360" s="107"/>
      <c r="U360" s="107"/>
    </row>
    <row r="361" spans="1:21" ht="21" customHeight="1">
      <c r="A361" s="96"/>
      <c r="B361" s="107"/>
      <c r="C361" s="121"/>
      <c r="D361" s="122"/>
      <c r="E361" s="122"/>
      <c r="F361" s="122"/>
      <c r="G361" s="122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07"/>
      <c r="T361" s="107"/>
      <c r="U361" s="107"/>
    </row>
    <row r="362" spans="1:21" ht="21" customHeight="1">
      <c r="A362" s="96"/>
      <c r="B362" s="107"/>
      <c r="C362" s="121"/>
      <c r="D362" s="122"/>
      <c r="E362" s="122"/>
      <c r="F362" s="122"/>
      <c r="G362" s="122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07"/>
      <c r="T362" s="107"/>
      <c r="U362" s="107"/>
    </row>
    <row r="363" spans="1:21" ht="21" customHeight="1">
      <c r="A363" s="96"/>
      <c r="B363" s="107"/>
      <c r="C363" s="121"/>
      <c r="D363" s="122"/>
      <c r="E363" s="122"/>
      <c r="F363" s="122"/>
      <c r="G363" s="122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07"/>
      <c r="T363" s="107"/>
      <c r="U363" s="107"/>
    </row>
    <row r="364" spans="1:21" ht="21" customHeight="1">
      <c r="A364" s="96"/>
      <c r="B364" s="107"/>
      <c r="C364" s="121"/>
      <c r="D364" s="122"/>
      <c r="E364" s="122"/>
      <c r="F364" s="122"/>
      <c r="G364" s="122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07"/>
      <c r="T364" s="107"/>
      <c r="U364" s="107"/>
    </row>
    <row r="365" spans="1:21" ht="21" customHeight="1">
      <c r="A365" s="96"/>
      <c r="B365" s="107"/>
      <c r="C365" s="121"/>
      <c r="D365" s="122"/>
      <c r="E365" s="122"/>
      <c r="F365" s="122"/>
      <c r="G365" s="122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07"/>
      <c r="T365" s="107"/>
      <c r="U365" s="107"/>
    </row>
    <row r="366" spans="1:21" ht="21" customHeight="1">
      <c r="A366" s="96"/>
      <c r="B366" s="107"/>
      <c r="C366" s="121"/>
      <c r="D366" s="122"/>
      <c r="E366" s="122"/>
      <c r="F366" s="122"/>
      <c r="G366" s="122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07"/>
      <c r="T366" s="107"/>
      <c r="U366" s="107"/>
    </row>
    <row r="367" spans="1:21" ht="21" customHeight="1">
      <c r="A367" s="96"/>
      <c r="B367" s="107"/>
      <c r="C367" s="121"/>
      <c r="D367" s="122"/>
      <c r="E367" s="122"/>
      <c r="F367" s="122"/>
      <c r="G367" s="122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07"/>
      <c r="T367" s="107"/>
      <c r="U367" s="107"/>
    </row>
    <row r="368" spans="1:21" ht="21" customHeight="1">
      <c r="A368" s="96"/>
      <c r="B368" s="107"/>
      <c r="C368" s="121"/>
      <c r="D368" s="122"/>
      <c r="E368" s="122"/>
      <c r="F368" s="122"/>
      <c r="G368" s="122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07"/>
      <c r="T368" s="107"/>
      <c r="U368" s="107"/>
    </row>
    <row r="369" spans="1:21" ht="21" customHeight="1">
      <c r="A369" s="96"/>
      <c r="B369" s="107"/>
      <c r="C369" s="121"/>
      <c r="D369" s="122"/>
      <c r="E369" s="122"/>
      <c r="F369" s="122"/>
      <c r="G369" s="122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07"/>
      <c r="T369" s="107"/>
      <c r="U369" s="107"/>
    </row>
    <row r="370" spans="1:21" ht="21" customHeight="1">
      <c r="A370" s="96"/>
      <c r="B370" s="107"/>
      <c r="C370" s="121"/>
      <c r="D370" s="122"/>
      <c r="E370" s="122"/>
      <c r="F370" s="122"/>
      <c r="G370" s="122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07"/>
      <c r="T370" s="107"/>
      <c r="U370" s="107"/>
    </row>
    <row r="371" spans="1:21" ht="21" customHeight="1">
      <c r="A371" s="96"/>
      <c r="B371" s="107"/>
      <c r="C371" s="121"/>
      <c r="D371" s="122"/>
      <c r="E371" s="122"/>
      <c r="F371" s="122"/>
      <c r="G371" s="122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07"/>
      <c r="T371" s="107"/>
      <c r="U371" s="107"/>
    </row>
    <row r="372" spans="1:21" ht="21" customHeight="1">
      <c r="A372" s="96"/>
      <c r="B372" s="107"/>
      <c r="C372" s="121"/>
      <c r="D372" s="122"/>
      <c r="E372" s="122"/>
      <c r="F372" s="122"/>
      <c r="G372" s="122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07"/>
      <c r="T372" s="107"/>
      <c r="U372" s="107"/>
    </row>
    <row r="373" spans="1:21" ht="21" customHeight="1">
      <c r="A373" s="96"/>
      <c r="B373" s="107"/>
      <c r="C373" s="121"/>
      <c r="D373" s="122"/>
      <c r="E373" s="122"/>
      <c r="F373" s="122"/>
      <c r="G373" s="122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07"/>
      <c r="T373" s="107"/>
      <c r="U373" s="107"/>
    </row>
    <row r="374" spans="1:21" ht="21" customHeight="1">
      <c r="A374" s="96"/>
      <c r="B374" s="107"/>
      <c r="C374" s="121"/>
      <c r="D374" s="122"/>
      <c r="E374" s="122"/>
      <c r="F374" s="122"/>
      <c r="G374" s="122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07"/>
      <c r="T374" s="107"/>
      <c r="U374" s="107"/>
    </row>
    <row r="375" spans="1:21" ht="21" customHeight="1">
      <c r="A375" s="96"/>
      <c r="B375" s="107"/>
      <c r="C375" s="121"/>
      <c r="D375" s="122"/>
      <c r="E375" s="122"/>
      <c r="F375" s="122"/>
      <c r="G375" s="122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07"/>
      <c r="T375" s="107"/>
      <c r="U375" s="107"/>
    </row>
    <row r="376" spans="1:21" ht="21" customHeight="1">
      <c r="A376" s="96"/>
      <c r="B376" s="107"/>
      <c r="C376" s="121"/>
      <c r="D376" s="122"/>
      <c r="E376" s="122"/>
      <c r="F376" s="122"/>
      <c r="G376" s="122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07"/>
      <c r="T376" s="107"/>
      <c r="U376" s="107"/>
    </row>
    <row r="377" spans="1:21" ht="21" customHeight="1">
      <c r="A377" s="96"/>
      <c r="B377" s="107"/>
      <c r="C377" s="121"/>
      <c r="D377" s="122"/>
      <c r="E377" s="122"/>
      <c r="F377" s="122"/>
      <c r="G377" s="122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07"/>
      <c r="T377" s="107"/>
      <c r="U377" s="107"/>
    </row>
    <row r="378" spans="1:21" ht="21" customHeight="1">
      <c r="A378" s="96"/>
      <c r="B378" s="107"/>
      <c r="C378" s="121"/>
      <c r="D378" s="122"/>
      <c r="E378" s="122"/>
      <c r="F378" s="122"/>
      <c r="G378" s="122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07"/>
      <c r="T378" s="107"/>
      <c r="U378" s="107"/>
    </row>
    <row r="379" spans="1:21" ht="21" customHeight="1">
      <c r="A379" s="96"/>
      <c r="B379" s="107"/>
      <c r="C379" s="121"/>
      <c r="D379" s="122"/>
      <c r="E379" s="122"/>
      <c r="F379" s="122"/>
      <c r="G379" s="122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07"/>
      <c r="T379" s="107"/>
      <c r="U379" s="107"/>
    </row>
    <row r="380" spans="1:21" ht="21" customHeight="1">
      <c r="A380" s="96"/>
      <c r="B380" s="107"/>
      <c r="C380" s="121"/>
      <c r="D380" s="122"/>
      <c r="E380" s="122"/>
      <c r="F380" s="122"/>
      <c r="G380" s="122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07"/>
      <c r="T380" s="107"/>
      <c r="U380" s="107"/>
    </row>
    <row r="381" spans="1:21" ht="21" customHeight="1">
      <c r="A381" s="96"/>
      <c r="B381" s="107"/>
      <c r="C381" s="121"/>
      <c r="D381" s="122"/>
      <c r="E381" s="122"/>
      <c r="F381" s="122"/>
      <c r="G381" s="122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07"/>
      <c r="T381" s="107"/>
      <c r="U381" s="107"/>
    </row>
    <row r="382" spans="1:21" ht="21" customHeight="1">
      <c r="A382" s="96"/>
      <c r="B382" s="107"/>
      <c r="C382" s="121"/>
      <c r="D382" s="122"/>
      <c r="E382" s="122"/>
      <c r="F382" s="122"/>
      <c r="G382" s="122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07"/>
      <c r="T382" s="107"/>
      <c r="U382" s="107"/>
    </row>
    <row r="383" spans="1:21" ht="21" customHeight="1">
      <c r="A383" s="96"/>
      <c r="B383" s="107"/>
      <c r="C383" s="121"/>
      <c r="D383" s="122"/>
      <c r="E383" s="122"/>
      <c r="F383" s="122"/>
      <c r="G383" s="122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07"/>
      <c r="T383" s="107"/>
      <c r="U383" s="107"/>
    </row>
    <row r="384" spans="1:21" ht="21" customHeight="1">
      <c r="A384" s="96"/>
      <c r="B384" s="107"/>
      <c r="C384" s="121"/>
      <c r="D384" s="122"/>
      <c r="E384" s="122"/>
      <c r="F384" s="122"/>
      <c r="G384" s="122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07"/>
      <c r="T384" s="107"/>
      <c r="U384" s="107"/>
    </row>
    <row r="385" spans="1:21" ht="21" customHeight="1">
      <c r="A385" s="96"/>
      <c r="B385" s="107"/>
      <c r="C385" s="121"/>
      <c r="D385" s="122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07"/>
      <c r="T385" s="107"/>
      <c r="U385" s="107"/>
    </row>
    <row r="386" spans="1:21" ht="21" customHeight="1">
      <c r="A386" s="96"/>
      <c r="B386" s="107"/>
      <c r="C386" s="121"/>
      <c r="D386" s="122"/>
      <c r="E386" s="122"/>
      <c r="F386" s="122"/>
      <c r="G386" s="122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07"/>
      <c r="T386" s="107"/>
      <c r="U386" s="107"/>
    </row>
    <row r="387" spans="1:21" ht="21" customHeight="1">
      <c r="A387" s="96"/>
      <c r="B387" s="107"/>
      <c r="C387" s="121"/>
      <c r="D387" s="122"/>
      <c r="E387" s="122"/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07"/>
      <c r="T387" s="107"/>
      <c r="U387" s="107"/>
    </row>
    <row r="388" spans="1:21" ht="21" customHeight="1">
      <c r="A388" s="96"/>
      <c r="B388" s="107"/>
      <c r="C388" s="121"/>
      <c r="D388" s="122"/>
      <c r="E388" s="122"/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07"/>
      <c r="T388" s="107"/>
      <c r="U388" s="107"/>
    </row>
    <row r="389" spans="1:21" ht="21" customHeight="1">
      <c r="A389" s="96"/>
      <c r="B389" s="107"/>
      <c r="C389" s="121"/>
      <c r="D389" s="122"/>
      <c r="E389" s="122"/>
      <c r="F389" s="122"/>
      <c r="G389" s="122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07"/>
      <c r="T389" s="107"/>
      <c r="U389" s="107"/>
    </row>
    <row r="390" spans="1:21" ht="21" customHeight="1">
      <c r="A390" s="96"/>
      <c r="B390" s="107"/>
      <c r="C390" s="121"/>
      <c r="D390" s="122"/>
      <c r="E390" s="122"/>
      <c r="F390" s="122"/>
      <c r="G390" s="122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07"/>
      <c r="T390" s="107"/>
      <c r="U390" s="107"/>
    </row>
    <row r="391" spans="1:21" ht="21" customHeight="1">
      <c r="A391" s="96"/>
      <c r="B391" s="107"/>
      <c r="C391" s="121"/>
      <c r="D391" s="122"/>
      <c r="E391" s="122"/>
      <c r="F391" s="122"/>
      <c r="G391" s="122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07"/>
      <c r="T391" s="107"/>
      <c r="U391" s="107"/>
    </row>
    <row r="392" spans="1:21" ht="21" customHeight="1">
      <c r="A392" s="96"/>
      <c r="B392" s="107"/>
      <c r="C392" s="121"/>
      <c r="D392" s="122"/>
      <c r="E392" s="122"/>
      <c r="F392" s="122"/>
      <c r="G392" s="122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07"/>
      <c r="T392" s="107"/>
      <c r="U392" s="107"/>
    </row>
    <row r="393" spans="1:21" ht="21" customHeight="1">
      <c r="A393" s="96"/>
      <c r="B393" s="107"/>
      <c r="C393" s="121"/>
      <c r="D393" s="122"/>
      <c r="E393" s="122"/>
      <c r="F393" s="122"/>
      <c r="G393" s="122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07"/>
      <c r="T393" s="107"/>
      <c r="U393" s="107"/>
    </row>
    <row r="394" spans="1:21" ht="21" customHeight="1">
      <c r="A394" s="96"/>
      <c r="B394" s="107"/>
      <c r="C394" s="121"/>
      <c r="D394" s="122"/>
      <c r="E394" s="122"/>
      <c r="F394" s="122"/>
      <c r="G394" s="122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07"/>
      <c r="T394" s="107"/>
      <c r="U394" s="107"/>
    </row>
    <row r="395" spans="1:21" ht="21" customHeight="1">
      <c r="A395" s="96"/>
      <c r="B395" s="107"/>
      <c r="C395" s="121"/>
      <c r="D395" s="122"/>
      <c r="E395" s="122"/>
      <c r="F395" s="122"/>
      <c r="G395" s="122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07"/>
      <c r="T395" s="107"/>
      <c r="U395" s="107"/>
    </row>
    <row r="396" spans="1:21" ht="21" customHeight="1">
      <c r="A396" s="96"/>
      <c r="B396" s="107"/>
      <c r="C396" s="121"/>
      <c r="D396" s="122"/>
      <c r="E396" s="122"/>
      <c r="F396" s="122"/>
      <c r="G396" s="122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07"/>
      <c r="T396" s="107"/>
      <c r="U396" s="107"/>
    </row>
    <row r="397" spans="1:21" ht="21" customHeight="1">
      <c r="A397" s="96"/>
      <c r="B397" s="107"/>
      <c r="C397" s="121"/>
      <c r="D397" s="122"/>
      <c r="E397" s="122"/>
      <c r="F397" s="122"/>
      <c r="G397" s="122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07"/>
      <c r="T397" s="107"/>
      <c r="U397" s="107"/>
    </row>
    <row r="398" spans="1:21" ht="21" customHeight="1">
      <c r="A398" s="96"/>
      <c r="B398" s="107"/>
      <c r="C398" s="121"/>
      <c r="D398" s="122"/>
      <c r="E398" s="122"/>
      <c r="F398" s="122"/>
      <c r="G398" s="122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07"/>
      <c r="T398" s="107"/>
      <c r="U398" s="107"/>
    </row>
    <row r="399" spans="1:21" ht="21" customHeight="1">
      <c r="A399" s="96"/>
      <c r="B399" s="107"/>
      <c r="C399" s="121"/>
      <c r="D399" s="122"/>
      <c r="E399" s="122"/>
      <c r="F399" s="122"/>
      <c r="G399" s="122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07"/>
      <c r="T399" s="107"/>
      <c r="U399" s="107"/>
    </row>
    <row r="400" spans="1:21" ht="21" customHeight="1">
      <c r="A400" s="96"/>
      <c r="B400" s="107"/>
      <c r="C400" s="121"/>
      <c r="D400" s="122"/>
      <c r="E400" s="122"/>
      <c r="F400" s="122"/>
      <c r="G400" s="122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07"/>
      <c r="T400" s="107"/>
      <c r="U400" s="107"/>
    </row>
    <row r="401" spans="1:21" ht="21" customHeight="1">
      <c r="A401" s="96"/>
      <c r="B401" s="107"/>
      <c r="C401" s="121"/>
      <c r="D401" s="122"/>
      <c r="E401" s="122"/>
      <c r="F401" s="122"/>
      <c r="G401" s="122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07"/>
      <c r="T401" s="107"/>
      <c r="U401" s="107"/>
    </row>
    <row r="402" spans="1:21" ht="21" customHeight="1">
      <c r="A402" s="96"/>
      <c r="B402" s="107"/>
      <c r="C402" s="121"/>
      <c r="D402" s="122"/>
      <c r="E402" s="122"/>
      <c r="F402" s="122"/>
      <c r="G402" s="122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07"/>
      <c r="T402" s="107"/>
      <c r="U402" s="107"/>
    </row>
    <row r="403" spans="1:21" ht="21" customHeight="1">
      <c r="A403" s="96"/>
      <c r="B403" s="107"/>
      <c r="C403" s="121"/>
      <c r="D403" s="122"/>
      <c r="E403" s="122"/>
      <c r="F403" s="122"/>
      <c r="G403" s="122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07"/>
      <c r="T403" s="107"/>
      <c r="U403" s="107"/>
    </row>
    <row r="404" spans="1:21" ht="21" customHeight="1">
      <c r="A404" s="96"/>
      <c r="B404" s="107"/>
      <c r="C404" s="121"/>
      <c r="D404" s="122"/>
      <c r="E404" s="122"/>
      <c r="F404" s="122"/>
      <c r="G404" s="122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07"/>
      <c r="T404" s="107"/>
      <c r="U404" s="107"/>
    </row>
    <row r="405" spans="1:21" ht="21" customHeight="1">
      <c r="A405" s="96"/>
      <c r="B405" s="107"/>
      <c r="C405" s="121"/>
      <c r="D405" s="122"/>
      <c r="E405" s="122"/>
      <c r="F405" s="122"/>
      <c r="G405" s="122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07"/>
      <c r="T405" s="107"/>
      <c r="U405" s="107"/>
    </row>
    <row r="406" spans="1:21" ht="21" customHeight="1">
      <c r="A406" s="96"/>
      <c r="B406" s="107"/>
      <c r="C406" s="121"/>
      <c r="D406" s="122"/>
      <c r="E406" s="122"/>
      <c r="F406" s="122"/>
      <c r="G406" s="122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07"/>
      <c r="T406" s="107"/>
      <c r="U406" s="107"/>
    </row>
    <row r="407" spans="1:21" ht="21" customHeight="1">
      <c r="A407" s="96"/>
      <c r="B407" s="107"/>
      <c r="C407" s="121"/>
      <c r="D407" s="122"/>
      <c r="E407" s="122"/>
      <c r="F407" s="122"/>
      <c r="G407" s="122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07"/>
      <c r="T407" s="107"/>
      <c r="U407" s="107"/>
    </row>
    <row r="408" spans="1:21" ht="21" customHeight="1">
      <c r="A408" s="96"/>
      <c r="B408" s="107"/>
      <c r="C408" s="121"/>
      <c r="D408" s="122"/>
      <c r="E408" s="122"/>
      <c r="F408" s="122"/>
      <c r="G408" s="122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07"/>
      <c r="T408" s="107"/>
      <c r="U408" s="107"/>
    </row>
    <row r="409" spans="1:21" ht="21" customHeight="1">
      <c r="A409" s="96"/>
      <c r="B409" s="107"/>
      <c r="C409" s="121"/>
      <c r="D409" s="122"/>
      <c r="E409" s="122"/>
      <c r="F409" s="122"/>
      <c r="G409" s="122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07"/>
      <c r="T409" s="107"/>
      <c r="U409" s="107"/>
    </row>
    <row r="410" spans="1:21" ht="21" customHeight="1">
      <c r="A410" s="96"/>
      <c r="B410" s="107"/>
      <c r="C410" s="121"/>
      <c r="D410" s="122"/>
      <c r="E410" s="122"/>
      <c r="F410" s="122"/>
      <c r="G410" s="122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07"/>
      <c r="T410" s="107"/>
      <c r="U410" s="107"/>
    </row>
    <row r="411" spans="1:21" ht="21" customHeight="1">
      <c r="A411" s="96"/>
      <c r="B411" s="107"/>
      <c r="C411" s="121"/>
      <c r="D411" s="122"/>
      <c r="E411" s="122"/>
      <c r="F411" s="122"/>
      <c r="G411" s="122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07"/>
      <c r="T411" s="107"/>
      <c r="U411" s="107"/>
    </row>
    <row r="412" spans="1:21" ht="21" customHeight="1">
      <c r="A412" s="96"/>
      <c r="B412" s="107"/>
      <c r="C412" s="121"/>
      <c r="D412" s="122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07"/>
      <c r="T412" s="107"/>
      <c r="U412" s="107"/>
    </row>
    <row r="413" spans="1:21" ht="21" customHeight="1">
      <c r="A413" s="96"/>
      <c r="B413" s="107"/>
      <c r="C413" s="121"/>
      <c r="D413" s="122"/>
      <c r="E413" s="122"/>
      <c r="F413" s="122"/>
      <c r="G413" s="122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07"/>
      <c r="T413" s="107"/>
      <c r="U413" s="107"/>
    </row>
    <row r="414" spans="1:21" ht="21" customHeight="1">
      <c r="A414" s="96"/>
      <c r="B414" s="107"/>
      <c r="C414" s="121"/>
      <c r="D414" s="122"/>
      <c r="E414" s="122"/>
      <c r="F414" s="122"/>
      <c r="G414" s="122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07"/>
      <c r="T414" s="107"/>
      <c r="U414" s="107"/>
    </row>
    <row r="415" spans="1:21" ht="21" customHeight="1">
      <c r="A415" s="96"/>
      <c r="B415" s="107"/>
      <c r="C415" s="121"/>
      <c r="D415" s="122"/>
      <c r="E415" s="122"/>
      <c r="F415" s="122"/>
      <c r="G415" s="122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07"/>
      <c r="T415" s="107"/>
      <c r="U415" s="107"/>
    </row>
    <row r="416" spans="1:21" ht="21" customHeight="1">
      <c r="A416" s="96"/>
      <c r="B416" s="107"/>
      <c r="C416" s="121"/>
      <c r="D416" s="122"/>
      <c r="E416" s="122"/>
      <c r="F416" s="122"/>
      <c r="G416" s="122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07"/>
      <c r="T416" s="107"/>
      <c r="U416" s="107"/>
    </row>
    <row r="417" spans="1:21" ht="21" customHeight="1">
      <c r="A417" s="96"/>
      <c r="B417" s="107"/>
      <c r="C417" s="121"/>
      <c r="D417" s="122"/>
      <c r="E417" s="122"/>
      <c r="F417" s="122"/>
      <c r="G417" s="122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07"/>
      <c r="T417" s="107"/>
      <c r="U417" s="107"/>
    </row>
    <row r="418" spans="1:21" ht="21" customHeight="1">
      <c r="A418" s="96"/>
      <c r="B418" s="107"/>
      <c r="C418" s="121"/>
      <c r="D418" s="122"/>
      <c r="E418" s="122"/>
      <c r="F418" s="122"/>
      <c r="G418" s="122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07"/>
      <c r="T418" s="107"/>
      <c r="U418" s="107"/>
    </row>
    <row r="419" spans="1:21" ht="21" customHeight="1">
      <c r="A419" s="96"/>
      <c r="B419" s="107"/>
      <c r="C419" s="121"/>
      <c r="D419" s="122"/>
      <c r="E419" s="122"/>
      <c r="F419" s="122"/>
      <c r="G419" s="122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07"/>
      <c r="T419" s="107"/>
      <c r="U419" s="107"/>
    </row>
    <row r="420" spans="1:21" ht="21" customHeight="1">
      <c r="A420" s="96"/>
      <c r="B420" s="107"/>
      <c r="C420" s="121"/>
      <c r="D420" s="122"/>
      <c r="E420" s="122"/>
      <c r="F420" s="122"/>
      <c r="G420" s="122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07"/>
      <c r="T420" s="107"/>
      <c r="U420" s="107"/>
    </row>
    <row r="421" spans="1:21" ht="21" customHeight="1">
      <c r="A421" s="96"/>
      <c r="B421" s="107"/>
      <c r="C421" s="121"/>
      <c r="D421" s="122"/>
      <c r="E421" s="122"/>
      <c r="F421" s="122"/>
      <c r="G421" s="122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07"/>
      <c r="T421" s="107"/>
      <c r="U421" s="107"/>
    </row>
    <row r="422" spans="1:21" ht="21" customHeight="1">
      <c r="A422" s="96"/>
      <c r="B422" s="107"/>
      <c r="C422" s="121"/>
      <c r="D422" s="122"/>
      <c r="E422" s="122"/>
      <c r="F422" s="122"/>
      <c r="G422" s="122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07"/>
      <c r="T422" s="107"/>
      <c r="U422" s="107"/>
    </row>
    <row r="423" spans="1:21" ht="21" customHeight="1">
      <c r="A423" s="96"/>
      <c r="B423" s="107"/>
      <c r="C423" s="121"/>
      <c r="D423" s="122"/>
      <c r="E423" s="122"/>
      <c r="F423" s="122"/>
      <c r="G423" s="122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07"/>
      <c r="T423" s="107"/>
      <c r="U423" s="107"/>
    </row>
    <row r="424" spans="1:21" ht="21" customHeight="1">
      <c r="A424" s="96"/>
      <c r="B424" s="107"/>
      <c r="C424" s="121"/>
      <c r="D424" s="122"/>
      <c r="E424" s="122"/>
      <c r="F424" s="122"/>
      <c r="G424" s="122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07"/>
      <c r="T424" s="107"/>
      <c r="U424" s="107"/>
    </row>
    <row r="425" spans="1:21" ht="21" customHeight="1">
      <c r="A425" s="96"/>
      <c r="B425" s="107"/>
      <c r="C425" s="121"/>
      <c r="D425" s="122"/>
      <c r="E425" s="122"/>
      <c r="F425" s="122"/>
      <c r="G425" s="122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07"/>
      <c r="T425" s="107"/>
      <c r="U425" s="107"/>
    </row>
    <row r="426" spans="1:21" ht="21" customHeight="1">
      <c r="A426" s="96"/>
      <c r="B426" s="107"/>
      <c r="C426" s="121"/>
      <c r="D426" s="122"/>
      <c r="E426" s="122"/>
      <c r="F426" s="122"/>
      <c r="G426" s="122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07"/>
      <c r="T426" s="107"/>
      <c r="U426" s="107"/>
    </row>
    <row r="427" spans="1:21" ht="21" customHeight="1">
      <c r="A427" s="96"/>
      <c r="B427" s="107"/>
      <c r="C427" s="121"/>
      <c r="D427" s="122"/>
      <c r="E427" s="122"/>
      <c r="F427" s="122"/>
      <c r="G427" s="122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07"/>
      <c r="T427" s="107"/>
      <c r="U427" s="107"/>
    </row>
    <row r="428" spans="1:21" ht="21" customHeight="1">
      <c r="A428" s="96"/>
      <c r="B428" s="107"/>
      <c r="C428" s="121"/>
      <c r="D428" s="122"/>
      <c r="E428" s="122"/>
      <c r="F428" s="122"/>
      <c r="G428" s="122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07"/>
      <c r="T428" s="107"/>
      <c r="U428" s="107"/>
    </row>
    <row r="429" spans="1:21" ht="21" customHeight="1">
      <c r="A429" s="96"/>
      <c r="B429" s="107"/>
      <c r="C429" s="121"/>
      <c r="D429" s="122"/>
      <c r="E429" s="122"/>
      <c r="F429" s="122"/>
      <c r="G429" s="122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07"/>
      <c r="T429" s="107"/>
      <c r="U429" s="107"/>
    </row>
    <row r="430" spans="1:21" ht="21" customHeight="1">
      <c r="A430" s="96"/>
      <c r="B430" s="107"/>
      <c r="C430" s="121"/>
      <c r="D430" s="122"/>
      <c r="E430" s="122"/>
      <c r="F430" s="122"/>
      <c r="G430" s="122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07"/>
      <c r="T430" s="107"/>
      <c r="U430" s="107"/>
    </row>
    <row r="431" spans="1:21" ht="21" customHeight="1">
      <c r="A431" s="96"/>
      <c r="B431" s="107"/>
      <c r="C431" s="121"/>
      <c r="D431" s="122"/>
      <c r="E431" s="122"/>
      <c r="F431" s="122"/>
      <c r="G431" s="122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07"/>
      <c r="T431" s="107"/>
      <c r="U431" s="107"/>
    </row>
    <row r="432" spans="1:21" ht="21" customHeight="1">
      <c r="A432" s="96"/>
      <c r="B432" s="107"/>
      <c r="C432" s="121"/>
      <c r="D432" s="122"/>
      <c r="E432" s="122"/>
      <c r="F432" s="122"/>
      <c r="G432" s="122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07"/>
      <c r="T432" s="107"/>
      <c r="U432" s="107"/>
    </row>
    <row r="433" spans="1:21" ht="21" customHeight="1">
      <c r="A433" s="96"/>
      <c r="B433" s="107"/>
      <c r="C433" s="121"/>
      <c r="D433" s="122"/>
      <c r="E433" s="122"/>
      <c r="F433" s="122"/>
      <c r="G433" s="122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07"/>
      <c r="T433" s="107"/>
      <c r="U433" s="107"/>
    </row>
    <row r="434" spans="1:21" ht="21" customHeight="1">
      <c r="A434" s="96"/>
      <c r="B434" s="107"/>
      <c r="C434" s="121"/>
      <c r="D434" s="122"/>
      <c r="E434" s="122"/>
      <c r="F434" s="122"/>
      <c r="G434" s="122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07"/>
      <c r="T434" s="107"/>
      <c r="U434" s="107"/>
    </row>
    <row r="435" spans="1:21" ht="21" customHeight="1">
      <c r="A435" s="96"/>
      <c r="B435" s="107"/>
      <c r="C435" s="121"/>
      <c r="D435" s="122"/>
      <c r="E435" s="122"/>
      <c r="F435" s="122"/>
      <c r="G435" s="122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07"/>
      <c r="T435" s="107"/>
      <c r="U435" s="107"/>
    </row>
    <row r="436" spans="1:21" ht="21" customHeight="1">
      <c r="A436" s="96"/>
      <c r="B436" s="107"/>
      <c r="C436" s="121"/>
      <c r="D436" s="122"/>
      <c r="E436" s="122"/>
      <c r="F436" s="122"/>
      <c r="G436" s="122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07"/>
      <c r="T436" s="107"/>
      <c r="U436" s="107"/>
    </row>
    <row r="437" spans="1:21" ht="21" customHeight="1">
      <c r="A437" s="96"/>
      <c r="B437" s="107"/>
      <c r="C437" s="121"/>
      <c r="D437" s="122"/>
      <c r="E437" s="122"/>
      <c r="F437" s="122"/>
      <c r="G437" s="122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07"/>
      <c r="T437" s="107"/>
      <c r="U437" s="107"/>
    </row>
    <row r="438" spans="1:21" ht="21" customHeight="1">
      <c r="A438" s="96"/>
      <c r="B438" s="107"/>
      <c r="C438" s="121"/>
      <c r="D438" s="122"/>
      <c r="E438" s="122"/>
      <c r="F438" s="122"/>
      <c r="G438" s="122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07"/>
      <c r="T438" s="107"/>
      <c r="U438" s="107"/>
    </row>
    <row r="439" spans="1:21" ht="21" customHeight="1">
      <c r="A439" s="96"/>
      <c r="B439" s="107"/>
      <c r="C439" s="121"/>
      <c r="D439" s="122"/>
      <c r="E439" s="122"/>
      <c r="F439" s="122"/>
      <c r="G439" s="122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07"/>
      <c r="T439" s="107"/>
      <c r="U439" s="107"/>
    </row>
    <row r="440" spans="1:21" ht="21" customHeight="1">
      <c r="A440" s="96"/>
      <c r="B440" s="107"/>
      <c r="C440" s="121"/>
      <c r="D440" s="122"/>
      <c r="E440" s="122"/>
      <c r="F440" s="122"/>
      <c r="G440" s="122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07"/>
      <c r="T440" s="107"/>
      <c r="U440" s="107"/>
    </row>
    <row r="441" spans="1:21" ht="21" customHeight="1">
      <c r="A441" s="96"/>
      <c r="B441" s="107"/>
      <c r="C441" s="121"/>
      <c r="D441" s="122"/>
      <c r="E441" s="122"/>
      <c r="F441" s="122"/>
      <c r="G441" s="122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07"/>
      <c r="T441" s="107"/>
      <c r="U441" s="107"/>
    </row>
    <row r="442" spans="1:21" ht="21" customHeight="1">
      <c r="A442" s="96"/>
      <c r="B442" s="107"/>
      <c r="C442" s="121"/>
      <c r="D442" s="122"/>
      <c r="E442" s="122"/>
      <c r="F442" s="122"/>
      <c r="G442" s="122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07"/>
      <c r="T442" s="107"/>
      <c r="U442" s="107"/>
    </row>
    <row r="443" spans="1:21" ht="21" customHeight="1">
      <c r="A443" s="96"/>
      <c r="B443" s="107"/>
      <c r="C443" s="121"/>
      <c r="D443" s="122"/>
      <c r="E443" s="122"/>
      <c r="F443" s="122"/>
      <c r="G443" s="122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07"/>
      <c r="T443" s="107"/>
      <c r="U443" s="107"/>
    </row>
    <row r="444" spans="1:21" ht="21" customHeight="1">
      <c r="A444" s="96"/>
      <c r="B444" s="107"/>
      <c r="C444" s="121"/>
      <c r="D444" s="122"/>
      <c r="E444" s="122"/>
      <c r="F444" s="122"/>
      <c r="G444" s="122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07"/>
      <c r="T444" s="107"/>
      <c r="U444" s="107"/>
    </row>
    <row r="445" spans="1:21" ht="21" customHeight="1">
      <c r="A445" s="96"/>
      <c r="B445" s="107"/>
      <c r="C445" s="121"/>
      <c r="D445" s="122"/>
      <c r="E445" s="122"/>
      <c r="F445" s="122"/>
      <c r="G445" s="122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07"/>
      <c r="T445" s="107"/>
      <c r="U445" s="107"/>
    </row>
    <row r="446" spans="1:21" ht="21" customHeight="1">
      <c r="A446" s="96"/>
      <c r="B446" s="107"/>
      <c r="C446" s="121"/>
      <c r="D446" s="122"/>
      <c r="E446" s="122"/>
      <c r="F446" s="122"/>
      <c r="G446" s="122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07"/>
      <c r="T446" s="107"/>
      <c r="U446" s="107"/>
    </row>
    <row r="447" spans="1:21" ht="21" customHeight="1">
      <c r="A447" s="96"/>
      <c r="B447" s="107"/>
      <c r="C447" s="121"/>
      <c r="D447" s="122"/>
      <c r="E447" s="122"/>
      <c r="F447" s="122"/>
      <c r="G447" s="122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07"/>
      <c r="T447" s="107"/>
      <c r="U447" s="107"/>
    </row>
    <row r="448" spans="1:21" ht="21" customHeight="1">
      <c r="A448" s="96"/>
      <c r="B448" s="107"/>
      <c r="C448" s="121"/>
      <c r="D448" s="122"/>
      <c r="E448" s="122"/>
      <c r="F448" s="122"/>
      <c r="G448" s="122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07"/>
      <c r="T448" s="107"/>
      <c r="U448" s="107"/>
    </row>
    <row r="449" spans="1:21" ht="21" customHeight="1">
      <c r="A449" s="96"/>
      <c r="B449" s="107"/>
      <c r="C449" s="121"/>
      <c r="D449" s="122"/>
      <c r="E449" s="122"/>
      <c r="F449" s="122"/>
      <c r="G449" s="122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07"/>
      <c r="T449" s="107"/>
      <c r="U449" s="107"/>
    </row>
    <row r="450" spans="1:21" ht="21" customHeight="1">
      <c r="A450" s="96"/>
      <c r="B450" s="107"/>
      <c r="C450" s="121"/>
      <c r="D450" s="122"/>
      <c r="E450" s="122"/>
      <c r="F450" s="122"/>
      <c r="G450" s="122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07"/>
      <c r="T450" s="107"/>
      <c r="U450" s="107"/>
    </row>
    <row r="451" spans="1:21" ht="21" customHeight="1">
      <c r="A451" s="96"/>
      <c r="B451" s="107"/>
      <c r="C451" s="121"/>
      <c r="D451" s="122"/>
      <c r="E451" s="122"/>
      <c r="F451" s="122"/>
      <c r="G451" s="122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07"/>
      <c r="T451" s="107"/>
      <c r="U451" s="107"/>
    </row>
    <row r="452" spans="1:21" ht="21" customHeight="1">
      <c r="A452" s="96"/>
      <c r="B452" s="107"/>
      <c r="C452" s="121"/>
      <c r="D452" s="122"/>
      <c r="E452" s="122"/>
      <c r="F452" s="122"/>
      <c r="G452" s="122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07"/>
      <c r="T452" s="107"/>
      <c r="U452" s="107"/>
    </row>
    <row r="453" spans="1:21" ht="21" customHeight="1">
      <c r="A453" s="96"/>
      <c r="B453" s="107"/>
      <c r="C453" s="121"/>
      <c r="D453" s="122"/>
      <c r="E453" s="122"/>
      <c r="F453" s="122"/>
      <c r="G453" s="122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07"/>
      <c r="T453" s="107"/>
      <c r="U453" s="107"/>
    </row>
    <row r="454" spans="1:21" ht="21" customHeight="1">
      <c r="A454" s="96"/>
      <c r="B454" s="107"/>
      <c r="C454" s="121"/>
      <c r="D454" s="122"/>
      <c r="E454" s="122"/>
      <c r="F454" s="122"/>
      <c r="G454" s="122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07"/>
      <c r="T454" s="107"/>
      <c r="U454" s="107"/>
    </row>
    <row r="455" spans="1:21" ht="21" customHeight="1">
      <c r="A455" s="96"/>
      <c r="B455" s="107"/>
      <c r="C455" s="121"/>
      <c r="D455" s="122"/>
      <c r="E455" s="122"/>
      <c r="F455" s="122"/>
      <c r="G455" s="122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07"/>
      <c r="T455" s="107"/>
      <c r="U455" s="107"/>
    </row>
    <row r="456" spans="1:21" ht="21" customHeight="1">
      <c r="A456" s="96"/>
      <c r="B456" s="107"/>
      <c r="C456" s="121"/>
      <c r="D456" s="122"/>
      <c r="E456" s="122"/>
      <c r="F456" s="122"/>
      <c r="G456" s="122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07"/>
      <c r="T456" s="107"/>
      <c r="U456" s="107"/>
    </row>
    <row r="457" spans="1:21" ht="21" customHeight="1">
      <c r="A457" s="96"/>
      <c r="B457" s="107"/>
      <c r="C457" s="121"/>
      <c r="D457" s="122"/>
      <c r="E457" s="122"/>
      <c r="F457" s="122"/>
      <c r="G457" s="122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07"/>
      <c r="T457" s="107"/>
      <c r="U457" s="107"/>
    </row>
    <row r="458" spans="1:21" ht="21" customHeight="1">
      <c r="A458" s="96"/>
      <c r="B458" s="107"/>
      <c r="C458" s="121"/>
      <c r="D458" s="122"/>
      <c r="E458" s="122"/>
      <c r="F458" s="122"/>
      <c r="G458" s="122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07"/>
      <c r="T458" s="107"/>
      <c r="U458" s="107"/>
    </row>
    <row r="459" spans="1:21" ht="21" customHeight="1">
      <c r="A459" s="96"/>
      <c r="B459" s="107"/>
      <c r="C459" s="121"/>
      <c r="D459" s="122"/>
      <c r="E459" s="122"/>
      <c r="F459" s="122"/>
      <c r="G459" s="122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07"/>
      <c r="T459" s="107"/>
      <c r="U459" s="107"/>
    </row>
    <row r="460" spans="1:21" ht="21" customHeight="1">
      <c r="A460" s="96"/>
      <c r="B460" s="107"/>
      <c r="C460" s="121"/>
      <c r="D460" s="122"/>
      <c r="E460" s="122"/>
      <c r="F460" s="122"/>
      <c r="G460" s="122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07"/>
      <c r="T460" s="107"/>
      <c r="U460" s="107"/>
    </row>
    <row r="461" spans="1:21" ht="21" customHeight="1">
      <c r="A461" s="96"/>
      <c r="B461" s="107"/>
      <c r="C461" s="121"/>
      <c r="D461" s="122"/>
      <c r="E461" s="122"/>
      <c r="F461" s="122"/>
      <c r="G461" s="122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07"/>
      <c r="T461" s="107"/>
      <c r="U461" s="107"/>
    </row>
    <row r="462" spans="1:21" ht="21" customHeight="1">
      <c r="A462" s="96"/>
      <c r="B462" s="107"/>
      <c r="C462" s="121"/>
      <c r="D462" s="122"/>
      <c r="E462" s="122"/>
      <c r="F462" s="122"/>
      <c r="G462" s="122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07"/>
      <c r="T462" s="107"/>
      <c r="U462" s="107"/>
    </row>
    <row r="463" spans="1:21" ht="21" customHeight="1">
      <c r="A463" s="96"/>
      <c r="B463" s="107"/>
      <c r="C463" s="121"/>
      <c r="D463" s="122"/>
      <c r="E463" s="122"/>
      <c r="F463" s="122"/>
      <c r="G463" s="122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07"/>
      <c r="T463" s="107"/>
      <c r="U463" s="107"/>
    </row>
    <row r="464" spans="1:21" ht="21" customHeight="1">
      <c r="A464" s="96"/>
      <c r="B464" s="107"/>
      <c r="C464" s="121"/>
      <c r="D464" s="122"/>
      <c r="E464" s="122"/>
      <c r="F464" s="122"/>
      <c r="G464" s="122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07"/>
      <c r="T464" s="107"/>
      <c r="U464" s="107"/>
    </row>
    <row r="465" spans="1:21" ht="21" customHeight="1">
      <c r="A465" s="96"/>
      <c r="B465" s="107"/>
      <c r="C465" s="121"/>
      <c r="D465" s="122"/>
      <c r="E465" s="122"/>
      <c r="F465" s="122"/>
      <c r="G465" s="122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07"/>
      <c r="T465" s="107"/>
      <c r="U465" s="107"/>
    </row>
    <row r="466" spans="1:21" ht="21" customHeight="1">
      <c r="A466" s="96"/>
      <c r="B466" s="107"/>
      <c r="C466" s="121"/>
      <c r="D466" s="122"/>
      <c r="E466" s="122"/>
      <c r="F466" s="122"/>
      <c r="G466" s="122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07"/>
      <c r="T466" s="107"/>
      <c r="U466" s="107"/>
    </row>
    <row r="467" spans="1:21" ht="21" customHeight="1">
      <c r="A467" s="96"/>
      <c r="B467" s="107"/>
      <c r="C467" s="121"/>
      <c r="D467" s="122"/>
      <c r="E467" s="122"/>
      <c r="F467" s="122"/>
      <c r="G467" s="122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07"/>
      <c r="T467" s="107"/>
      <c r="U467" s="107"/>
    </row>
    <row r="468" spans="1:21" ht="21" customHeight="1">
      <c r="A468" s="96"/>
      <c r="B468" s="107"/>
      <c r="C468" s="121"/>
      <c r="D468" s="122"/>
      <c r="E468" s="122"/>
      <c r="F468" s="122"/>
      <c r="G468" s="122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07"/>
      <c r="T468" s="107"/>
      <c r="U468" s="107"/>
    </row>
    <row r="469" spans="1:21" ht="21" customHeight="1">
      <c r="A469" s="96"/>
      <c r="B469" s="107"/>
      <c r="C469" s="121"/>
      <c r="D469" s="122"/>
      <c r="E469" s="122"/>
      <c r="F469" s="122"/>
      <c r="G469" s="122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07"/>
      <c r="T469" s="107"/>
      <c r="U469" s="107"/>
    </row>
    <row r="470" spans="1:21" ht="21" customHeight="1">
      <c r="A470" s="96"/>
      <c r="B470" s="107"/>
      <c r="C470" s="121"/>
      <c r="D470" s="122"/>
      <c r="E470" s="122"/>
      <c r="F470" s="122"/>
      <c r="G470" s="122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07"/>
      <c r="T470" s="107"/>
      <c r="U470" s="107"/>
    </row>
    <row r="471" spans="1:21" ht="21" customHeight="1">
      <c r="A471" s="96"/>
      <c r="B471" s="107"/>
      <c r="C471" s="121"/>
      <c r="D471" s="122"/>
      <c r="E471" s="122"/>
      <c r="F471" s="122"/>
      <c r="G471" s="122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07"/>
      <c r="T471" s="107"/>
      <c r="U471" s="107"/>
    </row>
    <row r="472" spans="1:21" ht="21" customHeight="1">
      <c r="A472" s="96"/>
      <c r="B472" s="107"/>
      <c r="C472" s="121"/>
      <c r="D472" s="122"/>
      <c r="E472" s="122"/>
      <c r="F472" s="122"/>
      <c r="G472" s="122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07"/>
      <c r="T472" s="107"/>
      <c r="U472" s="107"/>
    </row>
    <row r="473" spans="1:21" ht="21" customHeight="1">
      <c r="A473" s="96"/>
      <c r="B473" s="107"/>
      <c r="C473" s="121"/>
      <c r="D473" s="122"/>
      <c r="E473" s="122"/>
      <c r="F473" s="122"/>
      <c r="G473" s="122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07"/>
      <c r="T473" s="107"/>
      <c r="U473" s="107"/>
    </row>
    <row r="474" spans="1:21" ht="21" customHeight="1">
      <c r="A474" s="96"/>
      <c r="B474" s="107"/>
      <c r="C474" s="121"/>
      <c r="D474" s="122"/>
      <c r="E474" s="122"/>
      <c r="F474" s="122"/>
      <c r="G474" s="122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07"/>
      <c r="T474" s="107"/>
      <c r="U474" s="107"/>
    </row>
    <row r="475" spans="1:21" ht="21" customHeight="1">
      <c r="A475" s="96"/>
      <c r="B475" s="107"/>
      <c r="C475" s="121"/>
      <c r="D475" s="122"/>
      <c r="E475" s="122"/>
      <c r="F475" s="122"/>
      <c r="G475" s="122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07"/>
      <c r="T475" s="107"/>
      <c r="U475" s="107"/>
    </row>
    <row r="476" spans="1:21" ht="21" customHeight="1">
      <c r="A476" s="96"/>
      <c r="B476" s="107"/>
      <c r="C476" s="121"/>
      <c r="D476" s="122"/>
      <c r="E476" s="122"/>
      <c r="F476" s="122"/>
      <c r="G476" s="122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07"/>
      <c r="T476" s="107"/>
      <c r="U476" s="107"/>
    </row>
    <row r="477" spans="1:21" ht="21" customHeight="1">
      <c r="A477" s="96"/>
      <c r="B477" s="107"/>
      <c r="C477" s="121"/>
      <c r="D477" s="122"/>
      <c r="E477" s="122"/>
      <c r="F477" s="122"/>
      <c r="G477" s="122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07"/>
      <c r="T477" s="107"/>
      <c r="U477" s="107"/>
    </row>
    <row r="478" spans="1:21" ht="21" customHeight="1">
      <c r="A478" s="96"/>
      <c r="B478" s="107"/>
      <c r="C478" s="121"/>
      <c r="D478" s="122"/>
      <c r="E478" s="122"/>
      <c r="F478" s="122"/>
      <c r="G478" s="122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07"/>
      <c r="T478" s="107"/>
      <c r="U478" s="107"/>
    </row>
    <row r="479" spans="1:21" ht="21" customHeight="1">
      <c r="A479" s="96"/>
      <c r="B479" s="107"/>
      <c r="C479" s="121"/>
      <c r="D479" s="122"/>
      <c r="E479" s="122"/>
      <c r="F479" s="122"/>
      <c r="G479" s="122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07"/>
      <c r="T479" s="107"/>
      <c r="U479" s="107"/>
    </row>
    <row r="480" spans="1:21" ht="21" customHeight="1">
      <c r="A480" s="96"/>
      <c r="B480" s="107"/>
      <c r="C480" s="121"/>
      <c r="D480" s="122"/>
      <c r="E480" s="122"/>
      <c r="F480" s="122"/>
      <c r="G480" s="122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07"/>
      <c r="T480" s="107"/>
      <c r="U480" s="107"/>
    </row>
    <row r="481" spans="1:21" ht="21" customHeight="1">
      <c r="A481" s="96"/>
      <c r="B481" s="107"/>
      <c r="C481" s="121"/>
      <c r="D481" s="122"/>
      <c r="E481" s="122"/>
      <c r="F481" s="122"/>
      <c r="G481" s="122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07"/>
      <c r="T481" s="107"/>
      <c r="U481" s="107"/>
    </row>
    <row r="482" spans="1:21" ht="21" customHeight="1">
      <c r="A482" s="96"/>
      <c r="B482" s="107"/>
      <c r="C482" s="121"/>
      <c r="D482" s="122"/>
      <c r="E482" s="122"/>
      <c r="F482" s="122"/>
      <c r="G482" s="122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07"/>
      <c r="T482" s="107"/>
      <c r="U482" s="107"/>
    </row>
    <row r="483" spans="1:21" ht="21" customHeight="1">
      <c r="A483" s="96"/>
      <c r="B483" s="107"/>
      <c r="C483" s="121"/>
      <c r="D483" s="122"/>
      <c r="E483" s="122"/>
      <c r="F483" s="122"/>
      <c r="G483" s="122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07"/>
      <c r="T483" s="107"/>
      <c r="U483" s="107"/>
    </row>
    <row r="484" spans="1:21" ht="21" customHeight="1">
      <c r="A484" s="96"/>
      <c r="B484" s="107"/>
      <c r="C484" s="121"/>
      <c r="D484" s="122"/>
      <c r="E484" s="122"/>
      <c r="F484" s="122"/>
      <c r="G484" s="122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07"/>
      <c r="T484" s="107"/>
      <c r="U484" s="107"/>
    </row>
    <row r="485" spans="1:21" ht="21" customHeight="1">
      <c r="A485" s="96"/>
      <c r="B485" s="107"/>
      <c r="C485" s="121"/>
      <c r="D485" s="122"/>
      <c r="E485" s="122"/>
      <c r="F485" s="122"/>
      <c r="G485" s="122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07"/>
      <c r="T485" s="107"/>
      <c r="U485" s="107"/>
    </row>
    <row r="486" spans="1:21" ht="21" customHeight="1">
      <c r="A486" s="96"/>
      <c r="B486" s="107"/>
      <c r="C486" s="121"/>
      <c r="D486" s="122"/>
      <c r="E486" s="122"/>
      <c r="F486" s="122"/>
      <c r="G486" s="122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07"/>
      <c r="T486" s="107"/>
      <c r="U486" s="107"/>
    </row>
    <row r="487" spans="1:21" ht="21" customHeight="1">
      <c r="A487" s="96"/>
      <c r="B487" s="107"/>
      <c r="C487" s="121"/>
      <c r="D487" s="122"/>
      <c r="E487" s="122"/>
      <c r="F487" s="122"/>
      <c r="G487" s="122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07"/>
      <c r="T487" s="107"/>
      <c r="U487" s="107"/>
    </row>
    <row r="488" spans="1:21" ht="21" customHeight="1">
      <c r="A488" s="96"/>
      <c r="B488" s="107"/>
      <c r="C488" s="121"/>
      <c r="D488" s="122"/>
      <c r="E488" s="122"/>
      <c r="F488" s="122"/>
      <c r="G488" s="122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07"/>
      <c r="T488" s="107"/>
      <c r="U488" s="107"/>
    </row>
    <row r="489" spans="1:21" ht="21" customHeight="1">
      <c r="A489" s="96"/>
      <c r="B489" s="107"/>
      <c r="C489" s="121"/>
      <c r="D489" s="122"/>
      <c r="E489" s="122"/>
      <c r="F489" s="122"/>
      <c r="G489" s="122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07"/>
      <c r="T489" s="107"/>
      <c r="U489" s="107"/>
    </row>
    <row r="490" spans="1:21" ht="21" customHeight="1">
      <c r="A490" s="96"/>
      <c r="B490" s="107"/>
      <c r="C490" s="121"/>
      <c r="D490" s="122"/>
      <c r="E490" s="122"/>
      <c r="F490" s="122"/>
      <c r="G490" s="122"/>
      <c r="H490" s="122"/>
      <c r="I490" s="122"/>
      <c r="J490" s="122"/>
      <c r="K490" s="122"/>
      <c r="L490" s="122"/>
      <c r="M490" s="122"/>
      <c r="N490" s="122"/>
      <c r="O490" s="122"/>
      <c r="P490" s="122"/>
      <c r="Q490" s="122"/>
      <c r="R490" s="122"/>
      <c r="S490" s="107"/>
      <c r="T490" s="107"/>
      <c r="U490" s="107"/>
    </row>
    <row r="491" spans="1:21" ht="21" customHeight="1">
      <c r="A491" s="96"/>
      <c r="B491" s="107"/>
      <c r="C491" s="121"/>
      <c r="D491" s="122"/>
      <c r="E491" s="122"/>
      <c r="F491" s="122"/>
      <c r="G491" s="122"/>
      <c r="H491" s="122"/>
      <c r="I491" s="122"/>
      <c r="J491" s="122"/>
      <c r="K491" s="122"/>
      <c r="L491" s="122"/>
      <c r="M491" s="122"/>
      <c r="N491" s="122"/>
      <c r="O491" s="122"/>
      <c r="P491" s="122"/>
      <c r="Q491" s="122"/>
      <c r="R491" s="122"/>
      <c r="S491" s="107"/>
      <c r="T491" s="107"/>
      <c r="U491" s="107"/>
    </row>
    <row r="492" spans="1:21" ht="21" customHeight="1">
      <c r="A492" s="96"/>
      <c r="B492" s="107"/>
      <c r="C492" s="121"/>
      <c r="D492" s="122"/>
      <c r="E492" s="122"/>
      <c r="F492" s="122"/>
      <c r="G492" s="122"/>
      <c r="H492" s="122"/>
      <c r="I492" s="122"/>
      <c r="J492" s="122"/>
      <c r="K492" s="122"/>
      <c r="L492" s="122"/>
      <c r="M492" s="122"/>
      <c r="N492" s="122"/>
      <c r="O492" s="122"/>
      <c r="P492" s="122"/>
      <c r="Q492" s="122"/>
      <c r="R492" s="122"/>
      <c r="S492" s="107"/>
      <c r="T492" s="107"/>
      <c r="U492" s="107"/>
    </row>
    <row r="493" spans="1:21" ht="21" customHeight="1">
      <c r="A493" s="96"/>
      <c r="B493" s="107"/>
      <c r="C493" s="121"/>
      <c r="D493" s="122"/>
      <c r="E493" s="122"/>
      <c r="F493" s="122"/>
      <c r="G493" s="122"/>
      <c r="H493" s="122"/>
      <c r="I493" s="122"/>
      <c r="J493" s="122"/>
      <c r="K493" s="122"/>
      <c r="L493" s="122"/>
      <c r="M493" s="122"/>
      <c r="N493" s="122"/>
      <c r="O493" s="122"/>
      <c r="P493" s="122"/>
      <c r="Q493" s="122"/>
      <c r="R493" s="122"/>
      <c r="S493" s="107"/>
      <c r="T493" s="107"/>
      <c r="U493" s="107"/>
    </row>
    <row r="494" spans="1:21" ht="21" customHeight="1">
      <c r="A494" s="96"/>
      <c r="B494" s="107"/>
      <c r="C494" s="121"/>
      <c r="D494" s="122"/>
      <c r="E494" s="122"/>
      <c r="F494" s="122"/>
      <c r="G494" s="122"/>
      <c r="H494" s="122"/>
      <c r="I494" s="122"/>
      <c r="J494" s="122"/>
      <c r="K494" s="122"/>
      <c r="L494" s="122"/>
      <c r="M494" s="122"/>
      <c r="N494" s="122"/>
      <c r="O494" s="122"/>
      <c r="P494" s="122"/>
      <c r="Q494" s="122"/>
      <c r="R494" s="122"/>
      <c r="S494" s="107"/>
      <c r="T494" s="107"/>
      <c r="U494" s="107"/>
    </row>
    <row r="495" spans="1:21" ht="21" customHeight="1">
      <c r="A495" s="96"/>
      <c r="B495" s="107"/>
      <c r="C495" s="121"/>
      <c r="D495" s="122"/>
      <c r="E495" s="122"/>
      <c r="F495" s="122"/>
      <c r="G495" s="122"/>
      <c r="H495" s="122"/>
      <c r="I495" s="122"/>
      <c r="J495" s="122"/>
      <c r="K495" s="122"/>
      <c r="L495" s="122"/>
      <c r="M495" s="122"/>
      <c r="N495" s="122"/>
      <c r="O495" s="122"/>
      <c r="P495" s="122"/>
      <c r="Q495" s="122"/>
      <c r="R495" s="122"/>
      <c r="S495" s="107"/>
      <c r="T495" s="107"/>
      <c r="U495" s="107"/>
    </row>
    <row r="496" spans="1:21" ht="21" customHeight="1">
      <c r="A496" s="96"/>
      <c r="B496" s="107"/>
      <c r="C496" s="121"/>
      <c r="D496" s="122"/>
      <c r="E496" s="122"/>
      <c r="F496" s="122"/>
      <c r="G496" s="122"/>
      <c r="H496" s="122"/>
      <c r="I496" s="122"/>
      <c r="J496" s="122"/>
      <c r="K496" s="122"/>
      <c r="L496" s="122"/>
      <c r="M496" s="122"/>
      <c r="N496" s="122"/>
      <c r="O496" s="122"/>
      <c r="P496" s="122"/>
      <c r="Q496" s="122"/>
      <c r="R496" s="122"/>
      <c r="S496" s="107"/>
      <c r="T496" s="107"/>
      <c r="U496" s="107"/>
    </row>
    <row r="497" spans="1:21" ht="21" customHeight="1">
      <c r="A497" s="96"/>
      <c r="B497" s="107"/>
      <c r="C497" s="121"/>
      <c r="D497" s="122"/>
      <c r="E497" s="122"/>
      <c r="F497" s="122"/>
      <c r="G497" s="122"/>
      <c r="H497" s="122"/>
      <c r="I497" s="122"/>
      <c r="J497" s="122"/>
      <c r="K497" s="122"/>
      <c r="L497" s="122"/>
      <c r="M497" s="122"/>
      <c r="N497" s="122"/>
      <c r="O497" s="122"/>
      <c r="P497" s="122"/>
      <c r="Q497" s="122"/>
      <c r="R497" s="122"/>
      <c r="S497" s="107"/>
      <c r="T497" s="107"/>
      <c r="U497" s="107"/>
    </row>
    <row r="498" spans="1:21" ht="21" customHeight="1">
      <c r="A498" s="96"/>
      <c r="B498" s="107"/>
      <c r="C498" s="121"/>
      <c r="D498" s="122"/>
      <c r="E498" s="122"/>
      <c r="F498" s="122"/>
      <c r="G498" s="122"/>
      <c r="H498" s="122"/>
      <c r="I498" s="122"/>
      <c r="J498" s="122"/>
      <c r="K498" s="122"/>
      <c r="L498" s="122"/>
      <c r="M498" s="122"/>
      <c r="N498" s="122"/>
      <c r="O498" s="122"/>
      <c r="P498" s="122"/>
      <c r="Q498" s="122"/>
      <c r="R498" s="122"/>
      <c r="S498" s="107"/>
      <c r="T498" s="107"/>
      <c r="U498" s="107"/>
    </row>
    <row r="499" spans="1:21" ht="21" customHeight="1">
      <c r="A499" s="96"/>
      <c r="B499" s="107"/>
      <c r="C499" s="121"/>
      <c r="D499" s="122"/>
      <c r="E499" s="122"/>
      <c r="F499" s="122"/>
      <c r="G499" s="122"/>
      <c r="H499" s="122"/>
      <c r="I499" s="122"/>
      <c r="J499" s="122"/>
      <c r="K499" s="122"/>
      <c r="L499" s="122"/>
      <c r="M499" s="122"/>
      <c r="N499" s="122"/>
      <c r="O499" s="122"/>
      <c r="P499" s="122"/>
      <c r="Q499" s="122"/>
      <c r="R499" s="122"/>
      <c r="S499" s="107"/>
      <c r="T499" s="107"/>
      <c r="U499" s="107"/>
    </row>
    <row r="500" spans="1:21" ht="21" customHeight="1">
      <c r="A500" s="96"/>
      <c r="B500" s="107"/>
      <c r="C500" s="121"/>
      <c r="D500" s="122"/>
      <c r="E500" s="122"/>
      <c r="F500" s="122"/>
      <c r="G500" s="122"/>
      <c r="H500" s="122"/>
      <c r="I500" s="122"/>
      <c r="J500" s="122"/>
      <c r="K500" s="122"/>
      <c r="L500" s="122"/>
      <c r="M500" s="122"/>
      <c r="N500" s="122"/>
      <c r="O500" s="122"/>
      <c r="P500" s="122"/>
      <c r="Q500" s="122"/>
      <c r="R500" s="122"/>
      <c r="S500" s="107"/>
      <c r="T500" s="107"/>
      <c r="U500" s="107"/>
    </row>
    <row r="501" spans="1:21" ht="21" customHeight="1">
      <c r="A501" s="96"/>
      <c r="B501" s="107"/>
      <c r="C501" s="121"/>
      <c r="D501" s="122"/>
      <c r="E501" s="122"/>
      <c r="F501" s="122"/>
      <c r="G501" s="122"/>
      <c r="H501" s="122"/>
      <c r="I501" s="122"/>
      <c r="J501" s="122"/>
      <c r="K501" s="122"/>
      <c r="L501" s="122"/>
      <c r="M501" s="122"/>
      <c r="N501" s="122"/>
      <c r="O501" s="122"/>
      <c r="P501" s="122"/>
      <c r="Q501" s="122"/>
      <c r="R501" s="122"/>
      <c r="S501" s="107"/>
      <c r="T501" s="107"/>
      <c r="U501" s="107"/>
    </row>
    <row r="502" spans="1:21" ht="21" customHeight="1">
      <c r="A502" s="96"/>
      <c r="B502" s="107"/>
      <c r="C502" s="121"/>
      <c r="D502" s="122"/>
      <c r="E502" s="122"/>
      <c r="F502" s="122"/>
      <c r="G502" s="122"/>
      <c r="H502" s="122"/>
      <c r="I502" s="122"/>
      <c r="J502" s="122"/>
      <c r="K502" s="122"/>
      <c r="L502" s="122"/>
      <c r="M502" s="122"/>
      <c r="N502" s="122"/>
      <c r="O502" s="122"/>
      <c r="P502" s="122"/>
      <c r="Q502" s="122"/>
      <c r="R502" s="122"/>
      <c r="S502" s="107"/>
      <c r="T502" s="107"/>
      <c r="U502" s="107"/>
    </row>
    <row r="503" spans="1:21" ht="21" customHeight="1">
      <c r="A503" s="96"/>
      <c r="B503" s="107"/>
      <c r="C503" s="121"/>
      <c r="D503" s="122"/>
      <c r="E503" s="122"/>
      <c r="F503" s="122"/>
      <c r="G503" s="122"/>
      <c r="H503" s="122"/>
      <c r="I503" s="122"/>
      <c r="J503" s="122"/>
      <c r="K503" s="122"/>
      <c r="L503" s="122"/>
      <c r="M503" s="122"/>
      <c r="N503" s="122"/>
      <c r="O503" s="122"/>
      <c r="P503" s="122"/>
      <c r="Q503" s="122"/>
      <c r="R503" s="122"/>
      <c r="S503" s="107"/>
      <c r="T503" s="107"/>
      <c r="U503" s="107"/>
    </row>
    <row r="504" spans="1:21" ht="21" customHeight="1">
      <c r="A504" s="96"/>
      <c r="B504" s="107"/>
      <c r="C504" s="121"/>
      <c r="D504" s="122"/>
      <c r="E504" s="122"/>
      <c r="F504" s="122"/>
      <c r="G504" s="122"/>
      <c r="H504" s="122"/>
      <c r="I504" s="122"/>
      <c r="J504" s="122"/>
      <c r="K504" s="122"/>
      <c r="L504" s="122"/>
      <c r="M504" s="122"/>
      <c r="N504" s="122"/>
      <c r="O504" s="122"/>
      <c r="P504" s="122"/>
      <c r="Q504" s="122"/>
      <c r="R504" s="122"/>
      <c r="S504" s="107"/>
      <c r="T504" s="107"/>
      <c r="U504" s="107"/>
    </row>
    <row r="505" spans="1:21" ht="21" customHeight="1">
      <c r="A505" s="96"/>
      <c r="B505" s="107"/>
      <c r="C505" s="121"/>
      <c r="D505" s="122"/>
      <c r="E505" s="122"/>
      <c r="F505" s="122"/>
      <c r="G505" s="122"/>
      <c r="H505" s="122"/>
      <c r="I505" s="122"/>
      <c r="J505" s="122"/>
      <c r="K505" s="122"/>
      <c r="L505" s="122"/>
      <c r="M505" s="122"/>
      <c r="N505" s="122"/>
      <c r="O505" s="122"/>
      <c r="P505" s="122"/>
      <c r="Q505" s="122"/>
      <c r="R505" s="122"/>
      <c r="S505" s="107"/>
      <c r="T505" s="107"/>
      <c r="U505" s="107"/>
    </row>
    <row r="506" spans="1:21" ht="21" customHeight="1">
      <c r="A506" s="96"/>
      <c r="B506" s="107"/>
      <c r="C506" s="121"/>
      <c r="D506" s="122"/>
      <c r="E506" s="122"/>
      <c r="F506" s="122"/>
      <c r="G506" s="122"/>
      <c r="H506" s="122"/>
      <c r="I506" s="122"/>
      <c r="J506" s="122"/>
      <c r="K506" s="122"/>
      <c r="L506" s="122"/>
      <c r="M506" s="122"/>
      <c r="N506" s="122"/>
      <c r="O506" s="122"/>
      <c r="P506" s="122"/>
      <c r="Q506" s="122"/>
      <c r="R506" s="122"/>
      <c r="S506" s="107"/>
      <c r="T506" s="107"/>
      <c r="U506" s="107"/>
    </row>
    <row r="507" spans="1:21" ht="21" customHeight="1">
      <c r="A507" s="96"/>
      <c r="B507" s="107"/>
      <c r="C507" s="121"/>
      <c r="D507" s="122"/>
      <c r="E507" s="122"/>
      <c r="F507" s="122"/>
      <c r="G507" s="122"/>
      <c r="H507" s="122"/>
      <c r="I507" s="122"/>
      <c r="J507" s="122"/>
      <c r="K507" s="122"/>
      <c r="L507" s="122"/>
      <c r="M507" s="122"/>
      <c r="N507" s="122"/>
      <c r="O507" s="122"/>
      <c r="P507" s="122"/>
      <c r="Q507" s="122"/>
      <c r="R507" s="122"/>
      <c r="S507" s="107"/>
      <c r="T507" s="107"/>
      <c r="U507" s="107"/>
    </row>
    <row r="508" spans="1:21" ht="21" customHeight="1">
      <c r="A508" s="96"/>
      <c r="B508" s="107"/>
      <c r="C508" s="121"/>
      <c r="D508" s="122"/>
      <c r="E508" s="122"/>
      <c r="F508" s="122"/>
      <c r="G508" s="122"/>
      <c r="H508" s="122"/>
      <c r="I508" s="122"/>
      <c r="J508" s="122"/>
      <c r="K508" s="122"/>
      <c r="L508" s="122"/>
      <c r="M508" s="122"/>
      <c r="N508" s="122"/>
      <c r="O508" s="122"/>
      <c r="P508" s="122"/>
      <c r="Q508" s="122"/>
      <c r="R508" s="122"/>
      <c r="S508" s="107"/>
      <c r="T508" s="107"/>
      <c r="U508" s="107"/>
    </row>
    <row r="509" spans="1:21" ht="21" customHeight="1">
      <c r="A509" s="96"/>
      <c r="B509" s="107"/>
      <c r="C509" s="121"/>
      <c r="D509" s="122"/>
      <c r="E509" s="122"/>
      <c r="F509" s="122"/>
      <c r="G509" s="122"/>
      <c r="H509" s="122"/>
      <c r="I509" s="122"/>
      <c r="J509" s="122"/>
      <c r="K509" s="122"/>
      <c r="L509" s="122"/>
      <c r="M509" s="122"/>
      <c r="N509" s="122"/>
      <c r="O509" s="122"/>
      <c r="P509" s="122"/>
      <c r="Q509" s="122"/>
      <c r="R509" s="122"/>
      <c r="S509" s="107"/>
      <c r="T509" s="107"/>
      <c r="U509" s="107"/>
    </row>
    <row r="510" spans="1:21" ht="21" customHeight="1">
      <c r="A510" s="96"/>
      <c r="B510" s="107"/>
      <c r="C510" s="121"/>
      <c r="D510" s="122"/>
      <c r="E510" s="122"/>
      <c r="F510" s="122"/>
      <c r="G510" s="122"/>
      <c r="H510" s="122"/>
      <c r="I510" s="122"/>
      <c r="J510" s="122"/>
      <c r="K510" s="122"/>
      <c r="L510" s="122"/>
      <c r="M510" s="122"/>
      <c r="N510" s="122"/>
      <c r="O510" s="122"/>
      <c r="P510" s="122"/>
      <c r="Q510" s="122"/>
      <c r="R510" s="122"/>
      <c r="S510" s="107"/>
      <c r="T510" s="107"/>
      <c r="U510" s="107"/>
    </row>
    <row r="511" spans="1:21" ht="21" customHeight="1">
      <c r="A511" s="96"/>
      <c r="B511" s="107"/>
      <c r="C511" s="121"/>
      <c r="D511" s="122"/>
      <c r="E511" s="122"/>
      <c r="F511" s="122"/>
      <c r="G511" s="122"/>
      <c r="H511" s="122"/>
      <c r="I511" s="122"/>
      <c r="J511" s="122"/>
      <c r="K511" s="122"/>
      <c r="L511" s="122"/>
      <c r="M511" s="122"/>
      <c r="N511" s="122"/>
      <c r="O511" s="122"/>
      <c r="P511" s="122"/>
      <c r="Q511" s="122"/>
      <c r="R511" s="122"/>
      <c r="S511" s="107"/>
      <c r="T511" s="107"/>
      <c r="U511" s="107"/>
    </row>
    <row r="512" spans="1:21" ht="21" customHeight="1">
      <c r="A512" s="96"/>
      <c r="B512" s="107"/>
      <c r="C512" s="121"/>
      <c r="D512" s="122"/>
      <c r="E512" s="122"/>
      <c r="F512" s="122"/>
      <c r="G512" s="122"/>
      <c r="H512" s="122"/>
      <c r="I512" s="122"/>
      <c r="J512" s="122"/>
      <c r="K512" s="122"/>
      <c r="L512" s="122"/>
      <c r="M512" s="122"/>
      <c r="N512" s="122"/>
      <c r="O512" s="122"/>
      <c r="P512" s="122"/>
      <c r="Q512" s="122"/>
      <c r="R512" s="122"/>
      <c r="S512" s="107"/>
      <c r="T512" s="107"/>
      <c r="U512" s="107"/>
    </row>
    <row r="513" spans="1:21" ht="21" customHeight="1">
      <c r="A513" s="96"/>
      <c r="B513" s="107"/>
      <c r="C513" s="121"/>
      <c r="D513" s="122"/>
      <c r="E513" s="122"/>
      <c r="F513" s="122"/>
      <c r="G513" s="122"/>
      <c r="H513" s="122"/>
      <c r="I513" s="122"/>
      <c r="J513" s="122"/>
      <c r="K513" s="122"/>
      <c r="L513" s="122"/>
      <c r="M513" s="122"/>
      <c r="N513" s="122"/>
      <c r="O513" s="122"/>
      <c r="P513" s="122"/>
      <c r="Q513" s="122"/>
      <c r="R513" s="122"/>
      <c r="S513" s="107"/>
      <c r="T513" s="107"/>
      <c r="U513" s="107"/>
    </row>
    <row r="514" spans="1:21" ht="21" customHeight="1">
      <c r="A514" s="96"/>
      <c r="B514" s="107"/>
      <c r="C514" s="121"/>
      <c r="D514" s="122"/>
      <c r="E514" s="122"/>
      <c r="F514" s="122"/>
      <c r="G514" s="122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07"/>
      <c r="T514" s="107"/>
      <c r="U514" s="107"/>
    </row>
    <row r="515" spans="1:21" ht="21" customHeight="1">
      <c r="A515" s="96"/>
      <c r="B515" s="107"/>
      <c r="C515" s="121"/>
      <c r="D515" s="122"/>
      <c r="E515" s="122"/>
      <c r="F515" s="122"/>
      <c r="G515" s="122"/>
      <c r="H515" s="122"/>
      <c r="I515" s="122"/>
      <c r="J515" s="122"/>
      <c r="K515" s="122"/>
      <c r="L515" s="122"/>
      <c r="M515" s="122"/>
      <c r="N515" s="122"/>
      <c r="O515" s="122"/>
      <c r="P515" s="122"/>
      <c r="Q515" s="122"/>
      <c r="R515" s="122"/>
      <c r="S515" s="107"/>
      <c r="T515" s="107"/>
      <c r="U515" s="107"/>
    </row>
    <row r="516" spans="1:21" ht="21" customHeight="1">
      <c r="A516" s="96"/>
      <c r="B516" s="107"/>
      <c r="C516" s="121"/>
      <c r="D516" s="122"/>
      <c r="E516" s="122"/>
      <c r="F516" s="122"/>
      <c r="G516" s="122"/>
      <c r="H516" s="122"/>
      <c r="I516" s="122"/>
      <c r="J516" s="122"/>
      <c r="K516" s="122"/>
      <c r="L516" s="122"/>
      <c r="M516" s="122"/>
      <c r="N516" s="122"/>
      <c r="O516" s="122"/>
      <c r="P516" s="122"/>
      <c r="Q516" s="122"/>
      <c r="R516" s="122"/>
      <c r="S516" s="107"/>
      <c r="T516" s="107"/>
      <c r="U516" s="107"/>
    </row>
    <row r="517" spans="1:21" ht="21" customHeight="1">
      <c r="A517" s="96"/>
      <c r="B517" s="107"/>
      <c r="C517" s="121"/>
      <c r="D517" s="122"/>
      <c r="E517" s="122"/>
      <c r="F517" s="122"/>
      <c r="G517" s="122"/>
      <c r="H517" s="122"/>
      <c r="I517" s="122"/>
      <c r="J517" s="122"/>
      <c r="K517" s="122"/>
      <c r="L517" s="122"/>
      <c r="M517" s="122"/>
      <c r="N517" s="122"/>
      <c r="O517" s="122"/>
      <c r="P517" s="122"/>
      <c r="Q517" s="122"/>
      <c r="R517" s="122"/>
      <c r="S517" s="107"/>
      <c r="T517" s="107"/>
      <c r="U517" s="107"/>
    </row>
    <row r="518" spans="1:21" ht="21" customHeight="1">
      <c r="A518" s="96"/>
      <c r="B518" s="107"/>
      <c r="C518" s="121"/>
      <c r="D518" s="122"/>
      <c r="E518" s="122"/>
      <c r="F518" s="122"/>
      <c r="G518" s="122"/>
      <c r="H518" s="122"/>
      <c r="I518" s="122"/>
      <c r="J518" s="122"/>
      <c r="K518" s="122"/>
      <c r="L518" s="122"/>
      <c r="M518" s="122"/>
      <c r="N518" s="122"/>
      <c r="O518" s="122"/>
      <c r="P518" s="122"/>
      <c r="Q518" s="122"/>
      <c r="R518" s="122"/>
      <c r="S518" s="107"/>
      <c r="T518" s="107"/>
      <c r="U518" s="107"/>
    </row>
    <row r="519" spans="1:21" ht="21" customHeight="1">
      <c r="A519" s="96"/>
      <c r="B519" s="107"/>
      <c r="C519" s="121"/>
      <c r="D519" s="122"/>
      <c r="E519" s="122"/>
      <c r="F519" s="122"/>
      <c r="G519" s="122"/>
      <c r="H519" s="122"/>
      <c r="I519" s="122"/>
      <c r="J519" s="122"/>
      <c r="K519" s="122"/>
      <c r="L519" s="122"/>
      <c r="M519" s="122"/>
      <c r="N519" s="122"/>
      <c r="O519" s="122"/>
      <c r="P519" s="122"/>
      <c r="Q519" s="122"/>
      <c r="R519" s="122"/>
      <c r="S519" s="107"/>
      <c r="T519" s="107"/>
      <c r="U519" s="107"/>
    </row>
    <row r="520" spans="1:21" ht="21" customHeight="1">
      <c r="A520" s="96"/>
      <c r="B520" s="107"/>
      <c r="C520" s="121"/>
      <c r="D520" s="122"/>
      <c r="E520" s="122"/>
      <c r="F520" s="122"/>
      <c r="G520" s="122"/>
      <c r="H520" s="122"/>
      <c r="I520" s="122"/>
      <c r="J520" s="122"/>
      <c r="K520" s="122"/>
      <c r="L520" s="122"/>
      <c r="M520" s="122"/>
      <c r="N520" s="122"/>
      <c r="O520" s="122"/>
      <c r="P520" s="122"/>
      <c r="Q520" s="122"/>
      <c r="R520" s="122"/>
      <c r="S520" s="107"/>
      <c r="T520" s="107"/>
      <c r="U520" s="107"/>
    </row>
    <row r="521" spans="1:21" ht="21" customHeight="1">
      <c r="A521" s="96"/>
      <c r="B521" s="107"/>
      <c r="C521" s="121"/>
      <c r="D521" s="122"/>
      <c r="E521" s="122"/>
      <c r="F521" s="122"/>
      <c r="G521" s="122"/>
      <c r="H521" s="122"/>
      <c r="I521" s="122"/>
      <c r="J521" s="122"/>
      <c r="K521" s="122"/>
      <c r="L521" s="122"/>
      <c r="M521" s="122"/>
      <c r="N521" s="122"/>
      <c r="O521" s="122"/>
      <c r="P521" s="122"/>
      <c r="Q521" s="122"/>
      <c r="R521" s="122"/>
      <c r="S521" s="107"/>
      <c r="T521" s="107"/>
      <c r="U521" s="107"/>
    </row>
    <row r="522" spans="1:21" ht="21" customHeight="1">
      <c r="A522" s="96"/>
      <c r="B522" s="107"/>
      <c r="C522" s="121"/>
      <c r="D522" s="122"/>
      <c r="E522" s="122"/>
      <c r="F522" s="122"/>
      <c r="G522" s="122"/>
      <c r="H522" s="122"/>
      <c r="I522" s="122"/>
      <c r="J522" s="122"/>
      <c r="K522" s="122"/>
      <c r="L522" s="122"/>
      <c r="M522" s="122"/>
      <c r="N522" s="122"/>
      <c r="O522" s="122"/>
      <c r="P522" s="122"/>
      <c r="Q522" s="122"/>
      <c r="R522" s="122"/>
      <c r="S522" s="107"/>
      <c r="T522" s="107"/>
      <c r="U522" s="107"/>
    </row>
    <row r="523" spans="1:21" ht="21" customHeight="1">
      <c r="A523" s="96"/>
      <c r="B523" s="107"/>
      <c r="C523" s="121"/>
      <c r="D523" s="122"/>
      <c r="E523" s="122"/>
      <c r="F523" s="122"/>
      <c r="G523" s="122"/>
      <c r="H523" s="122"/>
      <c r="I523" s="122"/>
      <c r="J523" s="122"/>
      <c r="K523" s="122"/>
      <c r="L523" s="122"/>
      <c r="M523" s="122"/>
      <c r="N523" s="122"/>
      <c r="O523" s="122"/>
      <c r="P523" s="122"/>
      <c r="Q523" s="122"/>
      <c r="R523" s="122"/>
      <c r="S523" s="107"/>
      <c r="T523" s="107"/>
      <c r="U523" s="107"/>
    </row>
    <row r="524" spans="1:21" ht="21" customHeight="1">
      <c r="A524" s="96"/>
      <c r="B524" s="107"/>
      <c r="C524" s="121"/>
      <c r="D524" s="122"/>
      <c r="E524" s="122"/>
      <c r="F524" s="122"/>
      <c r="G524" s="122"/>
      <c r="H524" s="122"/>
      <c r="I524" s="122"/>
      <c r="J524" s="122"/>
      <c r="K524" s="122"/>
      <c r="L524" s="122"/>
      <c r="M524" s="122"/>
      <c r="N524" s="122"/>
      <c r="O524" s="122"/>
      <c r="P524" s="122"/>
      <c r="Q524" s="122"/>
      <c r="R524" s="122"/>
      <c r="S524" s="107"/>
      <c r="T524" s="107"/>
      <c r="U524" s="107"/>
    </row>
    <row r="525" spans="1:21" ht="21" customHeight="1">
      <c r="A525" s="96"/>
      <c r="B525" s="107"/>
      <c r="C525" s="121"/>
      <c r="D525" s="122"/>
      <c r="E525" s="122"/>
      <c r="F525" s="122"/>
      <c r="G525" s="122"/>
      <c r="H525" s="122"/>
      <c r="I525" s="122"/>
      <c r="J525" s="122"/>
      <c r="K525" s="122"/>
      <c r="L525" s="122"/>
      <c r="M525" s="122"/>
      <c r="N525" s="122"/>
      <c r="O525" s="122"/>
      <c r="P525" s="122"/>
      <c r="Q525" s="122"/>
      <c r="R525" s="122"/>
      <c r="S525" s="107"/>
      <c r="T525" s="107"/>
      <c r="U525" s="107"/>
    </row>
    <row r="526" spans="1:21" ht="21" customHeight="1">
      <c r="A526" s="96"/>
      <c r="B526" s="107"/>
      <c r="C526" s="121"/>
      <c r="D526" s="122"/>
      <c r="E526" s="122"/>
      <c r="F526" s="122"/>
      <c r="G526" s="122"/>
      <c r="H526" s="122"/>
      <c r="I526" s="122"/>
      <c r="J526" s="122"/>
      <c r="K526" s="122"/>
      <c r="L526" s="122"/>
      <c r="M526" s="122"/>
      <c r="N526" s="122"/>
      <c r="O526" s="122"/>
      <c r="P526" s="122"/>
      <c r="Q526" s="122"/>
      <c r="R526" s="122"/>
      <c r="S526" s="107"/>
      <c r="T526" s="107"/>
      <c r="U526" s="107"/>
    </row>
    <row r="527" spans="1:21" ht="21" customHeight="1">
      <c r="A527" s="96"/>
      <c r="B527" s="107"/>
      <c r="C527" s="121"/>
      <c r="D527" s="122"/>
      <c r="E527" s="122"/>
      <c r="F527" s="122"/>
      <c r="G527" s="122"/>
      <c r="H527" s="122"/>
      <c r="I527" s="122"/>
      <c r="J527" s="122"/>
      <c r="K527" s="122"/>
      <c r="L527" s="122"/>
      <c r="M527" s="122"/>
      <c r="N527" s="122"/>
      <c r="O527" s="122"/>
      <c r="P527" s="122"/>
      <c r="Q527" s="122"/>
      <c r="R527" s="122"/>
      <c r="S527" s="107"/>
      <c r="T527" s="107"/>
      <c r="U527" s="107"/>
    </row>
    <row r="528" spans="1:21" ht="21" customHeight="1">
      <c r="A528" s="96"/>
      <c r="B528" s="107"/>
      <c r="C528" s="121"/>
      <c r="D528" s="122"/>
      <c r="E528" s="122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  <c r="S528" s="107"/>
      <c r="T528" s="107"/>
      <c r="U528" s="107"/>
    </row>
    <row r="529" spans="1:21" ht="21" customHeight="1">
      <c r="A529" s="96"/>
      <c r="B529" s="107"/>
      <c r="C529" s="121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07"/>
      <c r="T529" s="107"/>
      <c r="U529" s="107"/>
    </row>
    <row r="530" spans="1:21" ht="21" customHeight="1">
      <c r="A530" s="96"/>
      <c r="B530" s="107"/>
      <c r="C530" s="121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07"/>
      <c r="T530" s="107"/>
      <c r="U530" s="107"/>
    </row>
    <row r="531" spans="1:21" ht="21" customHeight="1">
      <c r="A531" s="96"/>
      <c r="B531" s="107"/>
      <c r="C531" s="121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07"/>
      <c r="T531" s="107"/>
      <c r="U531" s="107"/>
    </row>
    <row r="532" spans="1:21" ht="21" customHeight="1">
      <c r="A532" s="96"/>
      <c r="B532" s="107"/>
      <c r="C532" s="121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07"/>
      <c r="T532" s="107"/>
      <c r="U532" s="107"/>
    </row>
    <row r="533" spans="1:21" ht="21" customHeight="1">
      <c r="A533" s="96"/>
      <c r="B533" s="107"/>
      <c r="C533" s="121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07"/>
      <c r="T533" s="107"/>
      <c r="U533" s="107"/>
    </row>
    <row r="534" spans="1:21" ht="21" customHeight="1">
      <c r="A534" s="96"/>
      <c r="B534" s="107"/>
      <c r="C534" s="121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07"/>
      <c r="T534" s="107"/>
      <c r="U534" s="107"/>
    </row>
    <row r="535" spans="1:21" ht="21" customHeight="1">
      <c r="A535" s="96"/>
      <c r="B535" s="107"/>
      <c r="C535" s="121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07"/>
      <c r="T535" s="107"/>
      <c r="U535" s="107"/>
    </row>
    <row r="536" spans="1:21" ht="21" customHeight="1">
      <c r="A536" s="96"/>
      <c r="B536" s="107"/>
      <c r="C536" s="121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07"/>
      <c r="T536" s="107"/>
      <c r="U536" s="107"/>
    </row>
    <row r="537" spans="1:21" ht="21" customHeight="1">
      <c r="A537" s="96"/>
      <c r="B537" s="107"/>
      <c r="C537" s="121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07"/>
      <c r="T537" s="107"/>
      <c r="U537" s="107"/>
    </row>
    <row r="538" spans="1:21" ht="21" customHeight="1">
      <c r="A538" s="96"/>
      <c r="B538" s="107"/>
      <c r="C538" s="121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07"/>
      <c r="T538" s="107"/>
      <c r="U538" s="107"/>
    </row>
    <row r="539" spans="1:21" ht="21" customHeight="1">
      <c r="A539" s="96"/>
      <c r="B539" s="107"/>
      <c r="C539" s="121"/>
      <c r="D539" s="122"/>
      <c r="E539" s="122"/>
      <c r="F539" s="122"/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  <c r="S539" s="107"/>
      <c r="T539" s="107"/>
      <c r="U539" s="107"/>
    </row>
    <row r="540" spans="1:21" ht="21" customHeight="1">
      <c r="A540" s="96"/>
      <c r="B540" s="107"/>
      <c r="C540" s="121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07"/>
      <c r="T540" s="107"/>
      <c r="U540" s="107"/>
    </row>
    <row r="541" spans="1:21" ht="21" customHeight="1">
      <c r="A541" s="96"/>
      <c r="B541" s="107"/>
      <c r="C541" s="121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07"/>
      <c r="T541" s="107"/>
      <c r="U541" s="107"/>
    </row>
    <row r="542" spans="1:21" ht="21" customHeight="1">
      <c r="A542" s="96"/>
      <c r="B542" s="107"/>
      <c r="C542" s="121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07"/>
      <c r="T542" s="107"/>
      <c r="U542" s="107"/>
    </row>
    <row r="543" spans="1:21" ht="21" customHeight="1">
      <c r="A543" s="96"/>
      <c r="B543" s="107"/>
      <c r="C543" s="121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07"/>
      <c r="T543" s="107"/>
      <c r="U543" s="107"/>
    </row>
    <row r="544" spans="1:21" ht="21" customHeight="1">
      <c r="A544" s="96"/>
      <c r="B544" s="107"/>
      <c r="C544" s="121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07"/>
      <c r="T544" s="107"/>
      <c r="U544" s="107"/>
    </row>
    <row r="545" spans="1:21" ht="21" customHeight="1">
      <c r="A545" s="96"/>
      <c r="B545" s="107"/>
      <c r="C545" s="121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07"/>
      <c r="T545" s="107"/>
      <c r="U545" s="107"/>
    </row>
    <row r="546" spans="1:21" ht="21" customHeight="1">
      <c r="A546" s="96"/>
      <c r="B546" s="107"/>
      <c r="C546" s="121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07"/>
      <c r="T546" s="107"/>
      <c r="U546" s="107"/>
    </row>
    <row r="547" spans="1:21" ht="21" customHeight="1">
      <c r="A547" s="96"/>
      <c r="B547" s="107"/>
      <c r="C547" s="121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07"/>
      <c r="T547" s="107"/>
      <c r="U547" s="107"/>
    </row>
    <row r="548" spans="1:21" ht="21" customHeight="1">
      <c r="A548" s="96"/>
      <c r="B548" s="107"/>
      <c r="C548" s="121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07"/>
      <c r="T548" s="107"/>
      <c r="U548" s="107"/>
    </row>
    <row r="549" spans="1:21" ht="21" customHeight="1">
      <c r="A549" s="96"/>
      <c r="B549" s="107"/>
      <c r="C549" s="121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07"/>
      <c r="T549" s="107"/>
      <c r="U549" s="107"/>
    </row>
    <row r="550" spans="1:21" ht="21" customHeight="1">
      <c r="A550" s="96"/>
      <c r="B550" s="107"/>
      <c r="C550" s="121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07"/>
      <c r="T550" s="107"/>
      <c r="U550" s="107"/>
    </row>
    <row r="551" spans="1:21" ht="21" customHeight="1">
      <c r="A551" s="96"/>
      <c r="B551" s="107"/>
      <c r="C551" s="121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07"/>
      <c r="T551" s="107"/>
      <c r="U551" s="107"/>
    </row>
    <row r="552" spans="1:21" ht="21" customHeight="1">
      <c r="A552" s="96"/>
      <c r="B552" s="107"/>
      <c r="C552" s="121"/>
      <c r="D552" s="122"/>
      <c r="E552" s="122"/>
      <c r="F552" s="122"/>
      <c r="G552" s="122"/>
      <c r="H552" s="122"/>
      <c r="I552" s="122"/>
      <c r="J552" s="122"/>
      <c r="K552" s="122"/>
      <c r="L552" s="122"/>
      <c r="M552" s="122"/>
      <c r="N552" s="122"/>
      <c r="O552" s="122"/>
      <c r="P552" s="122"/>
      <c r="Q552" s="122"/>
      <c r="R552" s="122"/>
      <c r="S552" s="107"/>
      <c r="T552" s="107"/>
      <c r="U552" s="107"/>
    </row>
    <row r="553" spans="1:21" ht="21" customHeight="1">
      <c r="A553" s="96"/>
      <c r="B553" s="107"/>
      <c r="C553" s="121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07"/>
      <c r="T553" s="107"/>
      <c r="U553" s="107"/>
    </row>
    <row r="554" spans="1:21" ht="21" customHeight="1">
      <c r="A554" s="96"/>
      <c r="B554" s="107"/>
      <c r="C554" s="121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07"/>
      <c r="T554" s="107"/>
      <c r="U554" s="107"/>
    </row>
    <row r="555" spans="1:21" ht="21" customHeight="1">
      <c r="A555" s="96"/>
      <c r="B555" s="107"/>
      <c r="C555" s="121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07"/>
      <c r="T555" s="107"/>
      <c r="U555" s="107"/>
    </row>
    <row r="556" spans="1:21" ht="21" customHeight="1">
      <c r="A556" s="96"/>
      <c r="B556" s="107"/>
      <c r="C556" s="121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07"/>
      <c r="T556" s="107"/>
      <c r="U556" s="107"/>
    </row>
    <row r="557" spans="1:21" ht="21" customHeight="1">
      <c r="A557" s="96"/>
      <c r="B557" s="107"/>
      <c r="C557" s="121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07"/>
      <c r="T557" s="107"/>
      <c r="U557" s="107"/>
    </row>
    <row r="558" spans="1:21" ht="21" customHeight="1">
      <c r="A558" s="96"/>
      <c r="B558" s="107"/>
      <c r="C558" s="121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07"/>
      <c r="T558" s="107"/>
      <c r="U558" s="107"/>
    </row>
    <row r="559" spans="1:21" ht="21" customHeight="1">
      <c r="A559" s="96"/>
      <c r="B559" s="107"/>
      <c r="C559" s="121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07"/>
      <c r="T559" s="107"/>
      <c r="U559" s="107"/>
    </row>
    <row r="560" spans="1:21" ht="21" customHeight="1">
      <c r="A560" s="96"/>
      <c r="B560" s="107"/>
      <c r="C560" s="121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07"/>
      <c r="T560" s="107"/>
      <c r="U560" s="107"/>
    </row>
    <row r="561" spans="1:21" ht="21" customHeight="1">
      <c r="A561" s="96"/>
      <c r="B561" s="107"/>
      <c r="C561" s="121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07"/>
      <c r="T561" s="107"/>
      <c r="U561" s="107"/>
    </row>
    <row r="562" spans="1:21" ht="21" customHeight="1">
      <c r="A562" s="96"/>
      <c r="B562" s="107"/>
      <c r="C562" s="121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07"/>
      <c r="T562" s="107"/>
      <c r="U562" s="107"/>
    </row>
    <row r="563" spans="1:21" ht="21" customHeight="1">
      <c r="A563" s="96"/>
      <c r="B563" s="107"/>
      <c r="C563" s="121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07"/>
      <c r="T563" s="107"/>
      <c r="U563" s="107"/>
    </row>
    <row r="564" spans="1:21" ht="21" customHeight="1">
      <c r="A564" s="96"/>
      <c r="B564" s="107"/>
      <c r="C564" s="121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07"/>
      <c r="T564" s="107"/>
      <c r="U564" s="107"/>
    </row>
    <row r="565" spans="1:21" ht="21" customHeight="1">
      <c r="A565" s="96"/>
      <c r="B565" s="107"/>
      <c r="C565" s="121"/>
      <c r="D565" s="122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  <c r="S565" s="107"/>
      <c r="T565" s="107"/>
      <c r="U565" s="107"/>
    </row>
    <row r="566" spans="1:21" ht="21" customHeight="1">
      <c r="A566" s="96"/>
      <c r="B566" s="107"/>
      <c r="C566" s="121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07"/>
      <c r="T566" s="107"/>
      <c r="U566" s="107"/>
    </row>
    <row r="567" spans="1:21" ht="21" customHeight="1">
      <c r="A567" s="96"/>
      <c r="B567" s="107"/>
      <c r="C567" s="121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07"/>
      <c r="T567" s="107"/>
      <c r="U567" s="107"/>
    </row>
    <row r="568" spans="1:21" ht="21" customHeight="1">
      <c r="A568" s="96"/>
      <c r="B568" s="107"/>
      <c r="C568" s="121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07"/>
      <c r="T568" s="107"/>
      <c r="U568" s="107"/>
    </row>
    <row r="569" spans="1:21" ht="21" customHeight="1">
      <c r="A569" s="96"/>
      <c r="B569" s="107"/>
      <c r="C569" s="121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07"/>
      <c r="T569" s="107"/>
      <c r="U569" s="107"/>
    </row>
    <row r="570" spans="1:21" ht="21" customHeight="1">
      <c r="A570" s="96"/>
      <c r="B570" s="107"/>
      <c r="C570" s="121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07"/>
      <c r="T570" s="107"/>
      <c r="U570" s="107"/>
    </row>
    <row r="571" spans="1:21" ht="21" customHeight="1">
      <c r="A571" s="96"/>
      <c r="B571" s="107"/>
      <c r="C571" s="121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07"/>
      <c r="T571" s="107"/>
      <c r="U571" s="107"/>
    </row>
    <row r="572" spans="1:21" ht="21" customHeight="1">
      <c r="A572" s="96"/>
      <c r="B572" s="107"/>
      <c r="C572" s="121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07"/>
      <c r="T572" s="107"/>
      <c r="U572" s="107"/>
    </row>
    <row r="573" spans="1:21" ht="21" customHeight="1">
      <c r="A573" s="96"/>
      <c r="B573" s="107"/>
      <c r="C573" s="121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07"/>
      <c r="T573" s="107"/>
      <c r="U573" s="107"/>
    </row>
    <row r="574" spans="1:21" ht="21" customHeight="1">
      <c r="A574" s="96"/>
      <c r="B574" s="107"/>
      <c r="C574" s="121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07"/>
      <c r="T574" s="107"/>
      <c r="U574" s="107"/>
    </row>
    <row r="575" spans="1:21" ht="21" customHeight="1">
      <c r="A575" s="96"/>
      <c r="B575" s="107"/>
      <c r="C575" s="121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07"/>
      <c r="T575" s="107"/>
      <c r="U575" s="107"/>
    </row>
    <row r="576" spans="1:21" ht="21" customHeight="1">
      <c r="A576" s="96"/>
      <c r="B576" s="107"/>
      <c r="C576" s="121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07"/>
      <c r="T576" s="107"/>
      <c r="U576" s="107"/>
    </row>
    <row r="577" spans="1:21" ht="21" customHeight="1">
      <c r="A577" s="96"/>
      <c r="B577" s="107"/>
      <c r="C577" s="121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07"/>
      <c r="T577" s="107"/>
      <c r="U577" s="107"/>
    </row>
    <row r="578" spans="1:21" ht="21" customHeight="1">
      <c r="A578" s="96"/>
      <c r="B578" s="107"/>
      <c r="C578" s="121"/>
      <c r="D578" s="122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  <c r="S578" s="107"/>
      <c r="T578" s="107"/>
      <c r="U578" s="107"/>
    </row>
    <row r="579" spans="1:21" ht="21" customHeight="1">
      <c r="A579" s="96"/>
      <c r="B579" s="107"/>
      <c r="C579" s="121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07"/>
      <c r="T579" s="107"/>
      <c r="U579" s="107"/>
    </row>
    <row r="580" spans="1:21" ht="21" customHeight="1">
      <c r="A580" s="96"/>
      <c r="B580" s="107"/>
      <c r="C580" s="121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07"/>
      <c r="T580" s="107"/>
      <c r="U580" s="107"/>
    </row>
    <row r="581" spans="1:21" ht="21" customHeight="1">
      <c r="A581" s="96"/>
      <c r="B581" s="107"/>
      <c r="C581" s="121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07"/>
      <c r="T581" s="107"/>
      <c r="U581" s="107"/>
    </row>
    <row r="582" spans="1:21" ht="21" customHeight="1">
      <c r="A582" s="96"/>
      <c r="B582" s="107"/>
      <c r="C582" s="121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07"/>
      <c r="T582" s="107"/>
      <c r="U582" s="107"/>
    </row>
    <row r="583" spans="1:21" ht="21" customHeight="1">
      <c r="A583" s="96"/>
      <c r="B583" s="107"/>
      <c r="C583" s="121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07"/>
      <c r="T583" s="107"/>
      <c r="U583" s="107"/>
    </row>
    <row r="584" spans="1:21" ht="21" customHeight="1">
      <c r="A584" s="96"/>
      <c r="B584" s="107"/>
      <c r="C584" s="121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07"/>
      <c r="T584" s="107"/>
      <c r="U584" s="107"/>
    </row>
    <row r="585" spans="1:21" ht="21" customHeight="1">
      <c r="A585" s="96"/>
      <c r="B585" s="107"/>
      <c r="C585" s="121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07"/>
      <c r="T585" s="107"/>
      <c r="U585" s="107"/>
    </row>
    <row r="586" spans="1:21" ht="21" customHeight="1">
      <c r="A586" s="96"/>
      <c r="B586" s="107"/>
      <c r="C586" s="121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07"/>
      <c r="T586" s="107"/>
      <c r="U586" s="107"/>
    </row>
    <row r="587" spans="1:21" ht="21" customHeight="1">
      <c r="A587" s="96"/>
      <c r="B587" s="107"/>
      <c r="C587" s="121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07"/>
      <c r="T587" s="107"/>
      <c r="U587" s="107"/>
    </row>
    <row r="588" spans="1:21" ht="21" customHeight="1">
      <c r="A588" s="96"/>
      <c r="B588" s="107"/>
      <c r="C588" s="121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07"/>
      <c r="T588" s="107"/>
      <c r="U588" s="107"/>
    </row>
    <row r="589" spans="1:21" ht="21" customHeight="1">
      <c r="A589" s="96"/>
      <c r="B589" s="107"/>
      <c r="C589" s="121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07"/>
      <c r="T589" s="107"/>
      <c r="U589" s="107"/>
    </row>
    <row r="590" spans="1:21" ht="21" customHeight="1">
      <c r="A590" s="96"/>
      <c r="B590" s="107"/>
      <c r="C590" s="121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07"/>
      <c r="T590" s="107"/>
      <c r="U590" s="107"/>
    </row>
    <row r="591" spans="1:21" ht="21" customHeight="1">
      <c r="A591" s="96"/>
      <c r="B591" s="107"/>
      <c r="C591" s="121"/>
      <c r="D591" s="122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  <c r="S591" s="107"/>
      <c r="T591" s="107"/>
      <c r="U591" s="107"/>
    </row>
    <row r="592" spans="1:21" ht="21" customHeight="1">
      <c r="A592" s="96"/>
      <c r="B592" s="107"/>
      <c r="C592" s="121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07"/>
      <c r="T592" s="107"/>
      <c r="U592" s="107"/>
    </row>
    <row r="593" spans="1:21" ht="21" customHeight="1">
      <c r="A593" s="96"/>
      <c r="B593" s="107"/>
      <c r="C593" s="121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07"/>
      <c r="T593" s="107"/>
      <c r="U593" s="107"/>
    </row>
    <row r="594" spans="1:21" ht="21" customHeight="1">
      <c r="A594" s="96"/>
      <c r="B594" s="107"/>
      <c r="C594" s="121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07"/>
      <c r="T594" s="107"/>
      <c r="U594" s="107"/>
    </row>
    <row r="595" spans="1:21" ht="21" customHeight="1">
      <c r="A595" s="96"/>
      <c r="B595" s="107"/>
      <c r="C595" s="121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07"/>
      <c r="T595" s="107"/>
      <c r="U595" s="107"/>
    </row>
    <row r="596" spans="1:21" ht="21" customHeight="1">
      <c r="A596" s="96"/>
      <c r="B596" s="107"/>
      <c r="C596" s="121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07"/>
      <c r="T596" s="107"/>
      <c r="U596" s="107"/>
    </row>
    <row r="597" spans="1:21" ht="21" customHeight="1">
      <c r="A597" s="96"/>
      <c r="B597" s="107"/>
      <c r="C597" s="121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07"/>
      <c r="T597" s="107"/>
      <c r="U597" s="107"/>
    </row>
    <row r="598" spans="1:21" ht="21" customHeight="1">
      <c r="A598" s="96"/>
      <c r="B598" s="107"/>
      <c r="C598" s="121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07"/>
      <c r="T598" s="107"/>
      <c r="U598" s="107"/>
    </row>
    <row r="599" spans="1:21" ht="21" customHeight="1">
      <c r="A599" s="96"/>
      <c r="B599" s="107"/>
      <c r="C599" s="121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07"/>
      <c r="T599" s="107"/>
      <c r="U599" s="107"/>
    </row>
    <row r="600" spans="1:21" ht="21" customHeight="1">
      <c r="A600" s="96"/>
      <c r="B600" s="107"/>
      <c r="C600" s="121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07"/>
      <c r="T600" s="107"/>
      <c r="U600" s="107"/>
    </row>
    <row r="601" spans="1:21" ht="21" customHeight="1">
      <c r="A601" s="96"/>
      <c r="B601" s="107"/>
      <c r="C601" s="121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07"/>
      <c r="T601" s="107"/>
      <c r="U601" s="107"/>
    </row>
    <row r="602" spans="1:21" ht="21" customHeight="1">
      <c r="A602" s="96"/>
      <c r="B602" s="107"/>
      <c r="C602" s="121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07"/>
      <c r="T602" s="107"/>
      <c r="U602" s="107"/>
    </row>
    <row r="603" spans="1:21" ht="21" customHeight="1">
      <c r="A603" s="96"/>
      <c r="B603" s="107"/>
      <c r="C603" s="121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07"/>
      <c r="T603" s="107"/>
      <c r="U603" s="107"/>
    </row>
    <row r="604" spans="1:21" ht="21" customHeight="1">
      <c r="A604" s="96"/>
      <c r="B604" s="107"/>
      <c r="C604" s="121"/>
      <c r="D604" s="122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  <c r="S604" s="107"/>
      <c r="T604" s="107"/>
      <c r="U604" s="107"/>
    </row>
    <row r="605" spans="1:21" ht="21" customHeight="1">
      <c r="A605" s="96"/>
      <c r="B605" s="107"/>
      <c r="C605" s="121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07"/>
      <c r="T605" s="107"/>
      <c r="U605" s="107"/>
    </row>
    <row r="606" spans="1:21" ht="21" customHeight="1">
      <c r="A606" s="96"/>
      <c r="B606" s="107"/>
      <c r="C606" s="121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07"/>
      <c r="T606" s="107"/>
      <c r="U606" s="107"/>
    </row>
    <row r="607" spans="1:21" ht="21" customHeight="1">
      <c r="A607" s="96"/>
      <c r="B607" s="107"/>
      <c r="C607" s="121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07"/>
      <c r="T607" s="107"/>
      <c r="U607" s="107"/>
    </row>
    <row r="608" spans="1:21" ht="21" customHeight="1">
      <c r="A608" s="96"/>
      <c r="B608" s="107"/>
      <c r="C608" s="121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07"/>
      <c r="T608" s="107"/>
      <c r="U608" s="107"/>
    </row>
    <row r="609" spans="1:21" ht="21" customHeight="1">
      <c r="A609" s="96"/>
      <c r="B609" s="107"/>
      <c r="C609" s="121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07"/>
      <c r="T609" s="107"/>
      <c r="U609" s="107"/>
    </row>
    <row r="610" spans="1:21" ht="21" customHeight="1">
      <c r="A610" s="96"/>
      <c r="B610" s="107"/>
      <c r="C610" s="121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07"/>
      <c r="T610" s="107"/>
      <c r="U610" s="107"/>
    </row>
    <row r="611" spans="1:21" ht="21" customHeight="1">
      <c r="A611" s="96"/>
      <c r="B611" s="107"/>
      <c r="C611" s="121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07"/>
      <c r="T611" s="107"/>
      <c r="U611" s="107"/>
    </row>
    <row r="612" spans="1:21" ht="21" customHeight="1">
      <c r="A612" s="96"/>
      <c r="B612" s="107"/>
      <c r="C612" s="121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07"/>
      <c r="T612" s="107"/>
      <c r="U612" s="107"/>
    </row>
    <row r="613" spans="1:21" ht="21" customHeight="1">
      <c r="A613" s="96"/>
      <c r="B613" s="107"/>
      <c r="C613" s="121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07"/>
      <c r="T613" s="107"/>
      <c r="U613" s="107"/>
    </row>
    <row r="614" spans="1:21" ht="21" customHeight="1">
      <c r="A614" s="96"/>
      <c r="B614" s="107"/>
      <c r="C614" s="121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07"/>
      <c r="T614" s="107"/>
      <c r="U614" s="107"/>
    </row>
    <row r="615" spans="1:21" ht="21" customHeight="1">
      <c r="A615" s="96"/>
      <c r="B615" s="107"/>
      <c r="C615" s="121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07"/>
      <c r="T615" s="107"/>
      <c r="U615" s="107"/>
    </row>
    <row r="616" spans="1:21" ht="21" customHeight="1">
      <c r="A616" s="96"/>
      <c r="B616" s="107"/>
      <c r="C616" s="121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07"/>
      <c r="T616" s="107"/>
      <c r="U616" s="107"/>
    </row>
    <row r="617" spans="1:21" ht="21" customHeight="1">
      <c r="A617" s="96"/>
      <c r="B617" s="107"/>
      <c r="C617" s="121"/>
      <c r="D617" s="122"/>
      <c r="E617" s="122"/>
      <c r="F617" s="122"/>
      <c r="G617" s="122"/>
      <c r="H617" s="122"/>
      <c r="I617" s="122"/>
      <c r="J617" s="122"/>
      <c r="K617" s="122"/>
      <c r="L617" s="122"/>
      <c r="M617" s="122"/>
      <c r="N617" s="122"/>
      <c r="O617" s="122"/>
      <c r="P617" s="122"/>
      <c r="Q617" s="122"/>
      <c r="R617" s="122"/>
      <c r="S617" s="107"/>
      <c r="T617" s="107"/>
      <c r="U617" s="107"/>
    </row>
    <row r="618" spans="1:21" ht="21" customHeight="1">
      <c r="A618" s="96"/>
      <c r="B618" s="107"/>
      <c r="C618" s="121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07"/>
      <c r="T618" s="107"/>
      <c r="U618" s="107"/>
    </row>
    <row r="619" spans="1:21" ht="21" customHeight="1">
      <c r="A619" s="96"/>
      <c r="B619" s="107"/>
      <c r="C619" s="121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07"/>
      <c r="T619" s="107"/>
      <c r="U619" s="107"/>
    </row>
    <row r="620" spans="1:21" ht="21" customHeight="1">
      <c r="A620" s="96"/>
      <c r="B620" s="107"/>
      <c r="C620" s="121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07"/>
      <c r="T620" s="107"/>
      <c r="U620" s="107"/>
    </row>
    <row r="621" spans="1:21" ht="21" customHeight="1">
      <c r="A621" s="96"/>
      <c r="B621" s="107"/>
      <c r="C621" s="121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07"/>
      <c r="T621" s="107"/>
      <c r="U621" s="107"/>
    </row>
    <row r="622" spans="1:21" ht="21" customHeight="1">
      <c r="A622" s="96"/>
      <c r="B622" s="107"/>
      <c r="C622" s="121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07"/>
      <c r="T622" s="107"/>
      <c r="U622" s="107"/>
    </row>
    <row r="623" spans="1:21" ht="21" customHeight="1">
      <c r="A623" s="96"/>
      <c r="B623" s="107"/>
      <c r="C623" s="121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07"/>
      <c r="T623" s="107"/>
      <c r="U623" s="107"/>
    </row>
    <row r="624" spans="1:21" ht="21" customHeight="1">
      <c r="A624" s="96"/>
      <c r="B624" s="107"/>
      <c r="C624" s="121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07"/>
      <c r="T624" s="107"/>
      <c r="U624" s="107"/>
    </row>
    <row r="625" spans="1:21" ht="21" customHeight="1">
      <c r="A625" s="96"/>
      <c r="B625" s="107"/>
      <c r="C625" s="121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07"/>
      <c r="T625" s="107"/>
      <c r="U625" s="107"/>
    </row>
    <row r="626" spans="1:21" ht="21" customHeight="1">
      <c r="A626" s="96"/>
      <c r="B626" s="107"/>
      <c r="C626" s="121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07"/>
      <c r="T626" s="107"/>
      <c r="U626" s="107"/>
    </row>
    <row r="627" spans="1:21" ht="21" customHeight="1">
      <c r="A627" s="96"/>
      <c r="B627" s="107"/>
      <c r="C627" s="121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07"/>
      <c r="T627" s="107"/>
      <c r="U627" s="107"/>
    </row>
    <row r="628" spans="1:21" ht="21" customHeight="1">
      <c r="A628" s="96"/>
      <c r="B628" s="107"/>
      <c r="C628" s="121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07"/>
      <c r="T628" s="107"/>
      <c r="U628" s="107"/>
    </row>
    <row r="629" spans="1:21" ht="21" customHeight="1">
      <c r="A629" s="96"/>
      <c r="B629" s="107"/>
      <c r="C629" s="121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07"/>
      <c r="T629" s="107"/>
      <c r="U629" s="107"/>
    </row>
    <row r="630" spans="1:21" ht="21" customHeight="1">
      <c r="A630" s="96"/>
      <c r="B630" s="107"/>
      <c r="C630" s="121"/>
      <c r="D630" s="122"/>
      <c r="E630" s="122"/>
      <c r="F630" s="122"/>
      <c r="G630" s="122"/>
      <c r="H630" s="122"/>
      <c r="I630" s="122"/>
      <c r="J630" s="122"/>
      <c r="K630" s="122"/>
      <c r="L630" s="122"/>
      <c r="M630" s="122"/>
      <c r="N630" s="122"/>
      <c r="O630" s="122"/>
      <c r="P630" s="122"/>
      <c r="Q630" s="122"/>
      <c r="R630" s="122"/>
      <c r="S630" s="107"/>
      <c r="T630" s="107"/>
      <c r="U630" s="107"/>
    </row>
    <row r="631" spans="1:21" ht="21" customHeight="1">
      <c r="A631" s="96"/>
      <c r="B631" s="107"/>
      <c r="C631" s="121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07"/>
      <c r="T631" s="107"/>
      <c r="U631" s="107"/>
    </row>
    <row r="632" spans="1:21" ht="21" customHeight="1">
      <c r="A632" s="96"/>
      <c r="B632" s="107"/>
      <c r="C632" s="121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07"/>
      <c r="T632" s="107"/>
      <c r="U632" s="107"/>
    </row>
    <row r="633" spans="1:21" ht="21" customHeight="1">
      <c r="A633" s="96"/>
      <c r="B633" s="107"/>
      <c r="C633" s="121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07"/>
      <c r="T633" s="107"/>
      <c r="U633" s="107"/>
    </row>
    <row r="634" spans="1:21" ht="21" customHeight="1">
      <c r="A634" s="96"/>
      <c r="B634" s="107"/>
      <c r="C634" s="121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07"/>
      <c r="T634" s="107"/>
      <c r="U634" s="107"/>
    </row>
    <row r="635" spans="1:21" ht="21" customHeight="1">
      <c r="A635" s="96"/>
      <c r="B635" s="107"/>
      <c r="C635" s="121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07"/>
      <c r="T635" s="107"/>
      <c r="U635" s="107"/>
    </row>
    <row r="636" spans="1:21" ht="21" customHeight="1">
      <c r="A636" s="96"/>
      <c r="B636" s="107"/>
      <c r="C636" s="121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07"/>
      <c r="T636" s="107"/>
      <c r="U636" s="107"/>
    </row>
    <row r="637" spans="1:21" ht="21" customHeight="1">
      <c r="A637" s="96"/>
      <c r="B637" s="107"/>
      <c r="C637" s="121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07"/>
      <c r="T637" s="107"/>
      <c r="U637" s="107"/>
    </row>
    <row r="638" spans="1:21" ht="21" customHeight="1">
      <c r="A638" s="96"/>
      <c r="B638" s="107"/>
      <c r="C638" s="121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07"/>
      <c r="T638" s="107"/>
      <c r="U638" s="107"/>
    </row>
    <row r="639" spans="1:21" ht="21" customHeight="1">
      <c r="A639" s="96"/>
      <c r="B639" s="107"/>
      <c r="C639" s="121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07"/>
      <c r="T639" s="107"/>
      <c r="U639" s="107"/>
    </row>
    <row r="640" spans="1:21" ht="21" customHeight="1">
      <c r="A640" s="96"/>
      <c r="B640" s="107"/>
      <c r="C640" s="121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07"/>
      <c r="T640" s="107"/>
      <c r="U640" s="107"/>
    </row>
    <row r="641" spans="1:21" ht="21" customHeight="1">
      <c r="A641" s="96"/>
      <c r="B641" s="107"/>
      <c r="C641" s="121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07"/>
      <c r="T641" s="107"/>
      <c r="U641" s="107"/>
    </row>
    <row r="642" spans="1:21" ht="21" customHeight="1">
      <c r="A642" s="96"/>
      <c r="B642" s="107"/>
      <c r="C642" s="121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07"/>
      <c r="T642" s="107"/>
      <c r="U642" s="107"/>
    </row>
    <row r="643" spans="1:21" ht="21" customHeight="1">
      <c r="A643" s="96"/>
      <c r="B643" s="107"/>
      <c r="C643" s="121"/>
      <c r="D643" s="122"/>
      <c r="E643" s="122"/>
      <c r="F643" s="122"/>
      <c r="G643" s="122"/>
      <c r="H643" s="122"/>
      <c r="I643" s="122"/>
      <c r="J643" s="122"/>
      <c r="K643" s="122"/>
      <c r="L643" s="122"/>
      <c r="M643" s="122"/>
      <c r="N643" s="122"/>
      <c r="O643" s="122"/>
      <c r="P643" s="122"/>
      <c r="Q643" s="122"/>
      <c r="R643" s="122"/>
      <c r="S643" s="107"/>
      <c r="T643" s="107"/>
      <c r="U643" s="107"/>
    </row>
    <row r="644" spans="1:21" ht="21" customHeight="1">
      <c r="A644" s="96"/>
      <c r="B644" s="107"/>
      <c r="C644" s="121"/>
      <c r="D644" s="122"/>
      <c r="E644" s="122"/>
      <c r="F644" s="122"/>
      <c r="G644" s="122"/>
      <c r="H644" s="122"/>
      <c r="I644" s="122"/>
      <c r="J644" s="122"/>
      <c r="K644" s="122"/>
      <c r="L644" s="122"/>
      <c r="M644" s="122"/>
      <c r="N644" s="122"/>
      <c r="O644" s="122"/>
      <c r="P644" s="122"/>
      <c r="Q644" s="122"/>
      <c r="R644" s="122"/>
      <c r="S644" s="107"/>
      <c r="T644" s="107"/>
      <c r="U644" s="107"/>
    </row>
    <row r="645" spans="1:21" ht="21" customHeight="1">
      <c r="A645" s="96"/>
      <c r="B645" s="107"/>
      <c r="C645" s="121"/>
      <c r="D645" s="122"/>
      <c r="E645" s="122"/>
      <c r="F645" s="122"/>
      <c r="G645" s="122"/>
      <c r="H645" s="122"/>
      <c r="I645" s="122"/>
      <c r="J645" s="122"/>
      <c r="K645" s="122"/>
      <c r="L645" s="122"/>
      <c r="M645" s="122"/>
      <c r="N645" s="122"/>
      <c r="O645" s="122"/>
      <c r="P645" s="122"/>
      <c r="Q645" s="122"/>
      <c r="R645" s="122"/>
      <c r="S645" s="107"/>
      <c r="T645" s="107"/>
      <c r="U645" s="107"/>
    </row>
    <row r="646" spans="1:21" ht="21" customHeight="1">
      <c r="A646" s="96"/>
      <c r="B646" s="107"/>
      <c r="C646" s="121"/>
      <c r="D646" s="122"/>
      <c r="E646" s="122"/>
      <c r="F646" s="122"/>
      <c r="G646" s="122"/>
      <c r="H646" s="122"/>
      <c r="I646" s="122"/>
      <c r="J646" s="122"/>
      <c r="K646" s="122"/>
      <c r="L646" s="122"/>
      <c r="M646" s="122"/>
      <c r="N646" s="122"/>
      <c r="O646" s="122"/>
      <c r="P646" s="122"/>
      <c r="Q646" s="122"/>
      <c r="R646" s="122"/>
      <c r="S646" s="107"/>
      <c r="T646" s="107"/>
      <c r="U646" s="107"/>
    </row>
    <row r="647" spans="1:21" ht="21" customHeight="1">
      <c r="A647" s="96"/>
      <c r="B647" s="107"/>
      <c r="C647" s="121"/>
      <c r="D647" s="122"/>
      <c r="E647" s="122"/>
      <c r="F647" s="122"/>
      <c r="G647" s="122"/>
      <c r="H647" s="122"/>
      <c r="I647" s="122"/>
      <c r="J647" s="122"/>
      <c r="K647" s="122"/>
      <c r="L647" s="122"/>
      <c r="M647" s="122"/>
      <c r="N647" s="122"/>
      <c r="O647" s="122"/>
      <c r="P647" s="122"/>
      <c r="Q647" s="122"/>
      <c r="R647" s="122"/>
      <c r="S647" s="107"/>
      <c r="T647" s="107"/>
      <c r="U647" s="107"/>
    </row>
    <row r="648" spans="1:21" ht="21" customHeight="1">
      <c r="A648" s="96"/>
      <c r="B648" s="107"/>
      <c r="C648" s="121"/>
      <c r="D648" s="122"/>
      <c r="E648" s="122"/>
      <c r="F648" s="122"/>
      <c r="G648" s="122"/>
      <c r="H648" s="122"/>
      <c r="I648" s="122"/>
      <c r="J648" s="122"/>
      <c r="K648" s="122"/>
      <c r="L648" s="122"/>
      <c r="M648" s="122"/>
      <c r="N648" s="122"/>
      <c r="O648" s="122"/>
      <c r="P648" s="122"/>
      <c r="Q648" s="122"/>
      <c r="R648" s="122"/>
      <c r="S648" s="107"/>
      <c r="T648" s="107"/>
      <c r="U648" s="107"/>
    </row>
    <row r="649" spans="1:21" ht="21" customHeight="1">
      <c r="A649" s="96"/>
      <c r="B649" s="107"/>
      <c r="C649" s="121"/>
      <c r="D649" s="122"/>
      <c r="E649" s="122"/>
      <c r="F649" s="122"/>
      <c r="G649" s="122"/>
      <c r="H649" s="122"/>
      <c r="I649" s="122"/>
      <c r="J649" s="122"/>
      <c r="K649" s="122"/>
      <c r="L649" s="122"/>
      <c r="M649" s="122"/>
      <c r="N649" s="122"/>
      <c r="O649" s="122"/>
      <c r="P649" s="122"/>
      <c r="Q649" s="122"/>
      <c r="R649" s="122"/>
      <c r="S649" s="107"/>
      <c r="T649" s="107"/>
      <c r="U649" s="107"/>
    </row>
    <row r="650" spans="1:21" ht="21" customHeight="1">
      <c r="A650" s="96"/>
      <c r="B650" s="107"/>
      <c r="C650" s="121"/>
      <c r="D650" s="122"/>
      <c r="E650" s="122"/>
      <c r="F650" s="122"/>
      <c r="G650" s="122"/>
      <c r="H650" s="122"/>
      <c r="I650" s="122"/>
      <c r="J650" s="122"/>
      <c r="K650" s="122"/>
      <c r="L650" s="122"/>
      <c r="M650" s="122"/>
      <c r="N650" s="122"/>
      <c r="O650" s="122"/>
      <c r="P650" s="122"/>
      <c r="Q650" s="122"/>
      <c r="R650" s="122"/>
      <c r="S650" s="107"/>
      <c r="T650" s="107"/>
      <c r="U650" s="107"/>
    </row>
    <row r="651" spans="1:21" ht="21" customHeight="1">
      <c r="A651" s="96"/>
      <c r="B651" s="107"/>
      <c r="C651" s="121"/>
      <c r="D651" s="122"/>
      <c r="E651" s="122"/>
      <c r="F651" s="122"/>
      <c r="G651" s="122"/>
      <c r="H651" s="122"/>
      <c r="I651" s="122"/>
      <c r="J651" s="122"/>
      <c r="K651" s="122"/>
      <c r="L651" s="122"/>
      <c r="M651" s="122"/>
      <c r="N651" s="122"/>
      <c r="O651" s="122"/>
      <c r="P651" s="122"/>
      <c r="Q651" s="122"/>
      <c r="R651" s="122"/>
      <c r="S651" s="107"/>
      <c r="T651" s="107"/>
      <c r="U651" s="107"/>
    </row>
    <row r="652" spans="1:21" ht="21" customHeight="1">
      <c r="A652" s="96"/>
      <c r="B652" s="107"/>
      <c r="C652" s="121"/>
      <c r="D652" s="122"/>
      <c r="E652" s="122"/>
      <c r="F652" s="122"/>
      <c r="G652" s="122"/>
      <c r="H652" s="122"/>
      <c r="I652" s="122"/>
      <c r="J652" s="122"/>
      <c r="K652" s="122"/>
      <c r="L652" s="122"/>
      <c r="M652" s="122"/>
      <c r="N652" s="122"/>
      <c r="O652" s="122"/>
      <c r="P652" s="122"/>
      <c r="Q652" s="122"/>
      <c r="R652" s="122"/>
      <c r="S652" s="107"/>
      <c r="T652" s="107"/>
      <c r="U652" s="107"/>
    </row>
    <row r="653" spans="1:21" ht="21" customHeight="1">
      <c r="A653" s="96"/>
      <c r="B653" s="107"/>
      <c r="C653" s="121"/>
      <c r="D653" s="122"/>
      <c r="E653" s="122"/>
      <c r="F653" s="122"/>
      <c r="G653" s="122"/>
      <c r="H653" s="122"/>
      <c r="I653" s="122"/>
      <c r="J653" s="122"/>
      <c r="K653" s="122"/>
      <c r="L653" s="122"/>
      <c r="M653" s="122"/>
      <c r="N653" s="122"/>
      <c r="O653" s="122"/>
      <c r="P653" s="122"/>
      <c r="Q653" s="122"/>
      <c r="R653" s="122"/>
      <c r="S653" s="107"/>
      <c r="T653" s="107"/>
      <c r="U653" s="107"/>
    </row>
    <row r="654" spans="1:21" ht="21" customHeight="1">
      <c r="A654" s="96"/>
      <c r="B654" s="107"/>
      <c r="C654" s="121"/>
      <c r="D654" s="122"/>
      <c r="E654" s="122"/>
      <c r="F654" s="122"/>
      <c r="G654" s="122"/>
      <c r="H654" s="122"/>
      <c r="I654" s="122"/>
      <c r="J654" s="122"/>
      <c r="K654" s="122"/>
      <c r="L654" s="122"/>
      <c r="M654" s="122"/>
      <c r="N654" s="122"/>
      <c r="O654" s="122"/>
      <c r="P654" s="122"/>
      <c r="Q654" s="122"/>
      <c r="R654" s="122"/>
      <c r="S654" s="107"/>
      <c r="T654" s="107"/>
      <c r="U654" s="107"/>
    </row>
    <row r="655" spans="1:21" ht="21" customHeight="1">
      <c r="A655" s="96"/>
      <c r="B655" s="107"/>
      <c r="C655" s="121"/>
      <c r="D655" s="122"/>
      <c r="E655" s="122"/>
      <c r="F655" s="122"/>
      <c r="G655" s="122"/>
      <c r="H655" s="122"/>
      <c r="I655" s="122"/>
      <c r="J655" s="122"/>
      <c r="K655" s="122"/>
      <c r="L655" s="122"/>
      <c r="M655" s="122"/>
      <c r="N655" s="122"/>
      <c r="O655" s="122"/>
      <c r="P655" s="122"/>
      <c r="Q655" s="122"/>
      <c r="R655" s="122"/>
      <c r="S655" s="107"/>
      <c r="T655" s="107"/>
      <c r="U655" s="107"/>
    </row>
    <row r="656" spans="1:21" ht="21" customHeight="1">
      <c r="A656" s="96"/>
      <c r="B656" s="107"/>
      <c r="C656" s="121"/>
      <c r="D656" s="122"/>
      <c r="E656" s="122"/>
      <c r="F656" s="122"/>
      <c r="G656" s="122"/>
      <c r="H656" s="122"/>
      <c r="I656" s="122"/>
      <c r="J656" s="122"/>
      <c r="K656" s="122"/>
      <c r="L656" s="122"/>
      <c r="M656" s="122"/>
      <c r="N656" s="122"/>
      <c r="O656" s="122"/>
      <c r="P656" s="122"/>
      <c r="Q656" s="122"/>
      <c r="R656" s="122"/>
      <c r="S656" s="107"/>
      <c r="T656" s="107"/>
      <c r="U656" s="107"/>
    </row>
    <row r="657" spans="1:21" ht="21" customHeight="1">
      <c r="A657" s="96"/>
      <c r="B657" s="107"/>
      <c r="C657" s="121"/>
      <c r="D657" s="122"/>
      <c r="E657" s="122"/>
      <c r="F657" s="122"/>
      <c r="G657" s="122"/>
      <c r="H657" s="122"/>
      <c r="I657" s="122"/>
      <c r="J657" s="122"/>
      <c r="K657" s="122"/>
      <c r="L657" s="122"/>
      <c r="M657" s="122"/>
      <c r="N657" s="122"/>
      <c r="O657" s="122"/>
      <c r="P657" s="122"/>
      <c r="Q657" s="122"/>
      <c r="R657" s="122"/>
      <c r="S657" s="107"/>
      <c r="T657" s="107"/>
      <c r="U657" s="107"/>
    </row>
    <row r="658" spans="1:21" ht="21" customHeight="1">
      <c r="A658" s="96"/>
      <c r="B658" s="107"/>
      <c r="C658" s="121"/>
      <c r="D658" s="122"/>
      <c r="E658" s="122"/>
      <c r="F658" s="122"/>
      <c r="G658" s="122"/>
      <c r="H658" s="122"/>
      <c r="I658" s="122"/>
      <c r="J658" s="122"/>
      <c r="K658" s="122"/>
      <c r="L658" s="122"/>
      <c r="M658" s="122"/>
      <c r="N658" s="122"/>
      <c r="O658" s="122"/>
      <c r="P658" s="122"/>
      <c r="Q658" s="122"/>
      <c r="R658" s="122"/>
      <c r="S658" s="107"/>
      <c r="T658" s="107"/>
      <c r="U658" s="107"/>
    </row>
    <row r="659" spans="1:21" ht="21" customHeight="1">
      <c r="A659" s="96"/>
      <c r="B659" s="107"/>
      <c r="C659" s="121"/>
      <c r="D659" s="122"/>
      <c r="E659" s="122"/>
      <c r="F659" s="122"/>
      <c r="G659" s="122"/>
      <c r="H659" s="122"/>
      <c r="I659" s="122"/>
      <c r="J659" s="122"/>
      <c r="K659" s="122"/>
      <c r="L659" s="122"/>
      <c r="M659" s="122"/>
      <c r="N659" s="122"/>
      <c r="O659" s="122"/>
      <c r="P659" s="122"/>
      <c r="Q659" s="122"/>
      <c r="R659" s="122"/>
      <c r="S659" s="107"/>
      <c r="T659" s="107"/>
      <c r="U659" s="107"/>
    </row>
    <row r="660" spans="1:21" ht="21" customHeight="1">
      <c r="A660" s="96"/>
      <c r="B660" s="107"/>
      <c r="C660" s="121"/>
      <c r="D660" s="122"/>
      <c r="E660" s="122"/>
      <c r="F660" s="122"/>
      <c r="G660" s="122"/>
      <c r="H660" s="122"/>
      <c r="I660" s="122"/>
      <c r="J660" s="122"/>
      <c r="K660" s="122"/>
      <c r="L660" s="122"/>
      <c r="M660" s="122"/>
      <c r="N660" s="122"/>
      <c r="O660" s="122"/>
      <c r="P660" s="122"/>
      <c r="Q660" s="122"/>
      <c r="R660" s="122"/>
      <c r="S660" s="107"/>
      <c r="T660" s="107"/>
      <c r="U660" s="107"/>
    </row>
    <row r="661" spans="1:21" ht="21" customHeight="1">
      <c r="A661" s="96"/>
      <c r="B661" s="107"/>
      <c r="C661" s="121"/>
      <c r="D661" s="122"/>
      <c r="E661" s="122"/>
      <c r="F661" s="122"/>
      <c r="G661" s="122"/>
      <c r="H661" s="122"/>
      <c r="I661" s="122"/>
      <c r="J661" s="122"/>
      <c r="K661" s="122"/>
      <c r="L661" s="122"/>
      <c r="M661" s="122"/>
      <c r="N661" s="122"/>
      <c r="O661" s="122"/>
      <c r="P661" s="122"/>
      <c r="Q661" s="122"/>
      <c r="R661" s="122"/>
      <c r="S661" s="107"/>
      <c r="T661" s="107"/>
      <c r="U661" s="107"/>
    </row>
    <row r="662" spans="1:21" ht="21" customHeight="1">
      <c r="A662" s="96"/>
      <c r="B662" s="107"/>
      <c r="C662" s="121"/>
      <c r="D662" s="122"/>
      <c r="E662" s="122"/>
      <c r="F662" s="122"/>
      <c r="G662" s="122"/>
      <c r="H662" s="122"/>
      <c r="I662" s="122"/>
      <c r="J662" s="122"/>
      <c r="K662" s="122"/>
      <c r="L662" s="122"/>
      <c r="M662" s="122"/>
      <c r="N662" s="122"/>
      <c r="O662" s="122"/>
      <c r="P662" s="122"/>
      <c r="Q662" s="122"/>
      <c r="R662" s="122"/>
      <c r="S662" s="107"/>
      <c r="T662" s="107"/>
      <c r="U662" s="107"/>
    </row>
    <row r="663" spans="1:21" ht="21" customHeight="1">
      <c r="A663" s="96"/>
      <c r="B663" s="107"/>
      <c r="C663" s="121"/>
      <c r="D663" s="122"/>
      <c r="E663" s="122"/>
      <c r="F663" s="122"/>
      <c r="G663" s="122"/>
      <c r="H663" s="122"/>
      <c r="I663" s="122"/>
      <c r="J663" s="122"/>
      <c r="K663" s="122"/>
      <c r="L663" s="122"/>
      <c r="M663" s="122"/>
      <c r="N663" s="122"/>
      <c r="O663" s="122"/>
      <c r="P663" s="122"/>
      <c r="Q663" s="122"/>
      <c r="R663" s="122"/>
      <c r="S663" s="107"/>
      <c r="T663" s="107"/>
      <c r="U663" s="107"/>
    </row>
    <row r="664" spans="1:21" ht="21" customHeight="1">
      <c r="A664" s="96"/>
      <c r="B664" s="107"/>
      <c r="C664" s="121"/>
      <c r="D664" s="122"/>
      <c r="E664" s="122"/>
      <c r="F664" s="122"/>
      <c r="G664" s="122"/>
      <c r="H664" s="122"/>
      <c r="I664" s="122"/>
      <c r="J664" s="122"/>
      <c r="K664" s="122"/>
      <c r="L664" s="122"/>
      <c r="M664" s="122"/>
      <c r="N664" s="122"/>
      <c r="O664" s="122"/>
      <c r="P664" s="122"/>
      <c r="Q664" s="122"/>
      <c r="R664" s="122"/>
      <c r="S664" s="107"/>
      <c r="T664" s="107"/>
      <c r="U664" s="107"/>
    </row>
    <row r="665" spans="1:21" ht="21" customHeight="1">
      <c r="A665" s="96"/>
      <c r="B665" s="107"/>
      <c r="C665" s="121"/>
      <c r="D665" s="122"/>
      <c r="E665" s="122"/>
      <c r="F665" s="122"/>
      <c r="G665" s="122"/>
      <c r="H665" s="122"/>
      <c r="I665" s="122"/>
      <c r="J665" s="122"/>
      <c r="K665" s="122"/>
      <c r="L665" s="122"/>
      <c r="M665" s="122"/>
      <c r="N665" s="122"/>
      <c r="O665" s="122"/>
      <c r="P665" s="122"/>
      <c r="Q665" s="122"/>
      <c r="R665" s="122"/>
      <c r="S665" s="107"/>
      <c r="T665" s="107"/>
      <c r="U665" s="107"/>
    </row>
    <row r="666" spans="1:21" ht="21" customHeight="1">
      <c r="A666" s="96"/>
      <c r="B666" s="107"/>
      <c r="C666" s="121"/>
      <c r="D666" s="122"/>
      <c r="E666" s="122"/>
      <c r="F666" s="122"/>
      <c r="G666" s="122"/>
      <c r="H666" s="122"/>
      <c r="I666" s="122"/>
      <c r="J666" s="122"/>
      <c r="K666" s="122"/>
      <c r="L666" s="122"/>
      <c r="M666" s="122"/>
      <c r="N666" s="122"/>
      <c r="O666" s="122"/>
      <c r="P666" s="122"/>
      <c r="Q666" s="122"/>
      <c r="R666" s="122"/>
      <c r="S666" s="107"/>
      <c r="T666" s="107"/>
      <c r="U666" s="107"/>
    </row>
    <row r="667" spans="1:21" ht="21" customHeight="1">
      <c r="A667" s="96"/>
      <c r="B667" s="107"/>
      <c r="C667" s="121"/>
      <c r="D667" s="122"/>
      <c r="E667" s="122"/>
      <c r="F667" s="122"/>
      <c r="G667" s="122"/>
      <c r="H667" s="122"/>
      <c r="I667" s="122"/>
      <c r="J667" s="122"/>
      <c r="K667" s="122"/>
      <c r="L667" s="122"/>
      <c r="M667" s="122"/>
      <c r="N667" s="122"/>
      <c r="O667" s="122"/>
      <c r="P667" s="122"/>
      <c r="Q667" s="122"/>
      <c r="R667" s="122"/>
      <c r="S667" s="107"/>
      <c r="T667" s="107"/>
      <c r="U667" s="107"/>
    </row>
    <row r="668" spans="1:21" ht="21" customHeight="1">
      <c r="A668" s="96"/>
      <c r="B668" s="107"/>
      <c r="C668" s="121"/>
      <c r="D668" s="122"/>
      <c r="E668" s="122"/>
      <c r="F668" s="122"/>
      <c r="G668" s="122"/>
      <c r="H668" s="122"/>
      <c r="I668" s="122"/>
      <c r="J668" s="122"/>
      <c r="K668" s="122"/>
      <c r="L668" s="122"/>
      <c r="M668" s="122"/>
      <c r="N668" s="122"/>
      <c r="O668" s="122"/>
      <c r="P668" s="122"/>
      <c r="Q668" s="122"/>
      <c r="R668" s="122"/>
      <c r="S668" s="107"/>
      <c r="T668" s="107"/>
      <c r="U668" s="107"/>
    </row>
    <row r="669" spans="1:21" ht="21" customHeight="1">
      <c r="A669" s="96"/>
      <c r="B669" s="107"/>
      <c r="C669" s="121"/>
      <c r="D669" s="122"/>
      <c r="E669" s="122"/>
      <c r="F669" s="122"/>
      <c r="G669" s="122"/>
      <c r="H669" s="122"/>
      <c r="I669" s="122"/>
      <c r="J669" s="122"/>
      <c r="K669" s="122"/>
      <c r="L669" s="122"/>
      <c r="M669" s="122"/>
      <c r="N669" s="122"/>
      <c r="O669" s="122"/>
      <c r="P669" s="122"/>
      <c r="Q669" s="122"/>
      <c r="R669" s="122"/>
      <c r="S669" s="107"/>
      <c r="T669" s="107"/>
      <c r="U669" s="107"/>
    </row>
    <row r="670" spans="1:21" ht="21" customHeight="1">
      <c r="A670" s="96"/>
      <c r="B670" s="107"/>
      <c r="C670" s="121"/>
      <c r="D670" s="122"/>
      <c r="E670" s="122"/>
      <c r="F670" s="122"/>
      <c r="G670" s="122"/>
      <c r="H670" s="122"/>
      <c r="I670" s="122"/>
      <c r="J670" s="122"/>
      <c r="K670" s="122"/>
      <c r="L670" s="122"/>
      <c r="M670" s="122"/>
      <c r="N670" s="122"/>
      <c r="O670" s="122"/>
      <c r="P670" s="122"/>
      <c r="Q670" s="122"/>
      <c r="R670" s="122"/>
      <c r="S670" s="107"/>
      <c r="T670" s="107"/>
      <c r="U670" s="107"/>
    </row>
    <row r="671" spans="1:21" ht="21" customHeight="1">
      <c r="A671" s="96"/>
      <c r="B671" s="107"/>
      <c r="C671" s="121"/>
      <c r="D671" s="122"/>
      <c r="E671" s="122"/>
      <c r="F671" s="122"/>
      <c r="G671" s="122"/>
      <c r="H671" s="122"/>
      <c r="I671" s="122"/>
      <c r="J671" s="122"/>
      <c r="K671" s="122"/>
      <c r="L671" s="122"/>
      <c r="M671" s="122"/>
      <c r="N671" s="122"/>
      <c r="O671" s="122"/>
      <c r="P671" s="122"/>
      <c r="Q671" s="122"/>
      <c r="R671" s="122"/>
      <c r="S671" s="107"/>
      <c r="T671" s="107"/>
      <c r="U671" s="107"/>
    </row>
    <row r="672" spans="1:21" ht="21" customHeight="1">
      <c r="A672" s="96"/>
      <c r="B672" s="107"/>
      <c r="C672" s="121"/>
      <c r="D672" s="122"/>
      <c r="E672" s="122"/>
      <c r="F672" s="122"/>
      <c r="G672" s="122"/>
      <c r="H672" s="122"/>
      <c r="I672" s="122"/>
      <c r="J672" s="122"/>
      <c r="K672" s="122"/>
      <c r="L672" s="122"/>
      <c r="M672" s="122"/>
      <c r="N672" s="122"/>
      <c r="O672" s="122"/>
      <c r="P672" s="122"/>
      <c r="Q672" s="122"/>
      <c r="R672" s="122"/>
      <c r="S672" s="107"/>
      <c r="T672" s="107"/>
      <c r="U672" s="107"/>
    </row>
    <row r="673" spans="1:21" ht="21" customHeight="1">
      <c r="A673" s="96"/>
      <c r="B673" s="107"/>
      <c r="C673" s="121"/>
      <c r="D673" s="122"/>
      <c r="E673" s="122"/>
      <c r="F673" s="122"/>
      <c r="G673" s="122"/>
      <c r="H673" s="122"/>
      <c r="I673" s="122"/>
      <c r="J673" s="122"/>
      <c r="K673" s="122"/>
      <c r="L673" s="122"/>
      <c r="M673" s="122"/>
      <c r="N673" s="122"/>
      <c r="O673" s="122"/>
      <c r="P673" s="122"/>
      <c r="Q673" s="122"/>
      <c r="R673" s="122"/>
      <c r="S673" s="107"/>
      <c r="T673" s="107"/>
      <c r="U673" s="107"/>
    </row>
    <row r="674" spans="1:21" ht="21" customHeight="1">
      <c r="A674" s="96"/>
      <c r="B674" s="107"/>
      <c r="C674" s="121"/>
      <c r="D674" s="122"/>
      <c r="E674" s="122"/>
      <c r="F674" s="122"/>
      <c r="G674" s="122"/>
      <c r="H674" s="122"/>
      <c r="I674" s="122"/>
      <c r="J674" s="122"/>
      <c r="K674" s="122"/>
      <c r="L674" s="122"/>
      <c r="M674" s="122"/>
      <c r="N674" s="122"/>
      <c r="O674" s="122"/>
      <c r="P674" s="122"/>
      <c r="Q674" s="122"/>
      <c r="R674" s="122"/>
      <c r="S674" s="107"/>
      <c r="T674" s="107"/>
      <c r="U674" s="107"/>
    </row>
    <row r="675" spans="1:21" ht="21" customHeight="1">
      <c r="A675" s="96"/>
      <c r="B675" s="107"/>
      <c r="C675" s="121"/>
      <c r="D675" s="122"/>
      <c r="E675" s="122"/>
      <c r="F675" s="122"/>
      <c r="G675" s="122"/>
      <c r="H675" s="122"/>
      <c r="I675" s="122"/>
      <c r="J675" s="122"/>
      <c r="K675" s="122"/>
      <c r="L675" s="122"/>
      <c r="M675" s="122"/>
      <c r="N675" s="122"/>
      <c r="O675" s="122"/>
      <c r="P675" s="122"/>
      <c r="Q675" s="122"/>
      <c r="R675" s="122"/>
      <c r="S675" s="107"/>
      <c r="T675" s="107"/>
      <c r="U675" s="107"/>
    </row>
    <row r="676" spans="1:21" ht="21" customHeight="1">
      <c r="A676" s="96"/>
      <c r="B676" s="107"/>
      <c r="C676" s="121"/>
      <c r="D676" s="122"/>
      <c r="E676" s="122"/>
      <c r="F676" s="122"/>
      <c r="G676" s="122"/>
      <c r="H676" s="122"/>
      <c r="I676" s="122"/>
      <c r="J676" s="122"/>
      <c r="K676" s="122"/>
      <c r="L676" s="122"/>
      <c r="M676" s="122"/>
      <c r="N676" s="122"/>
      <c r="O676" s="122"/>
      <c r="P676" s="122"/>
      <c r="Q676" s="122"/>
      <c r="R676" s="122"/>
      <c r="S676" s="107"/>
      <c r="T676" s="107"/>
      <c r="U676" s="107"/>
    </row>
    <row r="677" spans="1:21" ht="21" customHeight="1">
      <c r="A677" s="96"/>
      <c r="B677" s="107"/>
      <c r="C677" s="121"/>
      <c r="D677" s="122"/>
      <c r="E677" s="122"/>
      <c r="F677" s="122"/>
      <c r="G677" s="122"/>
      <c r="H677" s="122"/>
      <c r="I677" s="122"/>
      <c r="J677" s="122"/>
      <c r="K677" s="122"/>
      <c r="L677" s="122"/>
      <c r="M677" s="122"/>
      <c r="N677" s="122"/>
      <c r="O677" s="122"/>
      <c r="P677" s="122"/>
      <c r="Q677" s="122"/>
      <c r="R677" s="122"/>
      <c r="S677" s="107"/>
      <c r="T677" s="107"/>
      <c r="U677" s="107"/>
    </row>
    <row r="678" spans="1:21" ht="21" customHeight="1">
      <c r="A678" s="96"/>
      <c r="B678" s="107"/>
      <c r="C678" s="121"/>
      <c r="D678" s="122"/>
      <c r="E678" s="122"/>
      <c r="F678" s="122"/>
      <c r="G678" s="122"/>
      <c r="H678" s="122"/>
      <c r="I678" s="122"/>
      <c r="J678" s="122"/>
      <c r="K678" s="122"/>
      <c r="L678" s="122"/>
      <c r="M678" s="122"/>
      <c r="N678" s="122"/>
      <c r="O678" s="122"/>
      <c r="P678" s="122"/>
      <c r="Q678" s="122"/>
      <c r="R678" s="122"/>
      <c r="S678" s="107"/>
      <c r="T678" s="107"/>
      <c r="U678" s="107"/>
    </row>
    <row r="679" spans="1:21" ht="21" customHeight="1">
      <c r="A679" s="96"/>
      <c r="B679" s="107"/>
      <c r="C679" s="121"/>
      <c r="D679" s="122"/>
      <c r="E679" s="122"/>
      <c r="F679" s="122"/>
      <c r="G679" s="122"/>
      <c r="H679" s="122"/>
      <c r="I679" s="122"/>
      <c r="J679" s="122"/>
      <c r="K679" s="122"/>
      <c r="L679" s="122"/>
      <c r="M679" s="122"/>
      <c r="N679" s="122"/>
      <c r="O679" s="122"/>
      <c r="P679" s="122"/>
      <c r="Q679" s="122"/>
      <c r="R679" s="122"/>
      <c r="S679" s="107"/>
      <c r="T679" s="107"/>
      <c r="U679" s="107"/>
    </row>
    <row r="680" spans="1:21" ht="21" customHeight="1">
      <c r="A680" s="96"/>
      <c r="B680" s="107"/>
      <c r="C680" s="121"/>
      <c r="D680" s="122"/>
      <c r="E680" s="122"/>
      <c r="F680" s="122"/>
      <c r="G680" s="122"/>
      <c r="H680" s="122"/>
      <c r="I680" s="122"/>
      <c r="J680" s="122"/>
      <c r="K680" s="122"/>
      <c r="L680" s="122"/>
      <c r="M680" s="122"/>
      <c r="N680" s="122"/>
      <c r="O680" s="122"/>
      <c r="P680" s="122"/>
      <c r="Q680" s="122"/>
      <c r="R680" s="122"/>
      <c r="S680" s="107"/>
      <c r="T680" s="107"/>
      <c r="U680" s="107"/>
    </row>
    <row r="681" spans="1:21" ht="21" customHeight="1">
      <c r="A681" s="96"/>
      <c r="B681" s="107"/>
      <c r="C681" s="121"/>
      <c r="D681" s="122"/>
      <c r="E681" s="122"/>
      <c r="F681" s="122"/>
      <c r="G681" s="122"/>
      <c r="H681" s="122"/>
      <c r="I681" s="122"/>
      <c r="J681" s="122"/>
      <c r="K681" s="122"/>
      <c r="L681" s="122"/>
      <c r="M681" s="122"/>
      <c r="N681" s="122"/>
      <c r="O681" s="122"/>
      <c r="P681" s="122"/>
      <c r="Q681" s="122"/>
      <c r="R681" s="122"/>
      <c r="S681" s="107"/>
      <c r="T681" s="107"/>
      <c r="U681" s="107"/>
    </row>
    <row r="682" spans="1:21" ht="21" customHeight="1">
      <c r="A682" s="96"/>
      <c r="B682" s="107"/>
      <c r="C682" s="121"/>
      <c r="D682" s="122"/>
      <c r="E682" s="122"/>
      <c r="F682" s="122"/>
      <c r="G682" s="122"/>
      <c r="H682" s="122"/>
      <c r="I682" s="122"/>
      <c r="J682" s="122"/>
      <c r="K682" s="122"/>
      <c r="L682" s="122"/>
      <c r="M682" s="122"/>
      <c r="N682" s="122"/>
      <c r="O682" s="122"/>
      <c r="P682" s="122"/>
      <c r="Q682" s="122"/>
      <c r="R682" s="122"/>
      <c r="S682" s="107"/>
      <c r="T682" s="107"/>
      <c r="U682" s="107"/>
    </row>
    <row r="683" spans="1:21" ht="21" customHeight="1">
      <c r="A683" s="96"/>
      <c r="B683" s="107"/>
      <c r="C683" s="121"/>
      <c r="D683" s="122"/>
      <c r="E683" s="122"/>
      <c r="F683" s="122"/>
      <c r="G683" s="122"/>
      <c r="H683" s="122"/>
      <c r="I683" s="122"/>
      <c r="J683" s="122"/>
      <c r="K683" s="122"/>
      <c r="L683" s="122"/>
      <c r="M683" s="122"/>
      <c r="N683" s="122"/>
      <c r="O683" s="122"/>
      <c r="P683" s="122"/>
      <c r="Q683" s="122"/>
      <c r="R683" s="122"/>
      <c r="S683" s="107"/>
      <c r="T683" s="107"/>
      <c r="U683" s="107"/>
    </row>
    <row r="684" spans="1:21" ht="21" customHeight="1">
      <c r="A684" s="96"/>
      <c r="B684" s="107"/>
      <c r="C684" s="121"/>
      <c r="D684" s="122"/>
      <c r="E684" s="122"/>
      <c r="F684" s="122"/>
      <c r="G684" s="122"/>
      <c r="H684" s="122"/>
      <c r="I684" s="122"/>
      <c r="J684" s="122"/>
      <c r="K684" s="122"/>
      <c r="L684" s="122"/>
      <c r="M684" s="122"/>
      <c r="N684" s="122"/>
      <c r="O684" s="122"/>
      <c r="P684" s="122"/>
      <c r="Q684" s="122"/>
      <c r="R684" s="122"/>
      <c r="S684" s="107"/>
      <c r="T684" s="107"/>
      <c r="U684" s="107"/>
    </row>
    <row r="685" spans="1:21" ht="21" customHeight="1">
      <c r="A685" s="96"/>
      <c r="B685" s="107"/>
      <c r="C685" s="121"/>
      <c r="D685" s="122"/>
      <c r="E685" s="122"/>
      <c r="F685" s="122"/>
      <c r="G685" s="122"/>
      <c r="H685" s="122"/>
      <c r="I685" s="122"/>
      <c r="J685" s="122"/>
      <c r="K685" s="122"/>
      <c r="L685" s="122"/>
      <c r="M685" s="122"/>
      <c r="N685" s="122"/>
      <c r="O685" s="122"/>
      <c r="P685" s="122"/>
      <c r="Q685" s="122"/>
      <c r="R685" s="122"/>
      <c r="S685" s="107"/>
      <c r="T685" s="107"/>
      <c r="U685" s="107"/>
    </row>
    <row r="686" spans="1:21" ht="21" customHeight="1">
      <c r="A686" s="96"/>
      <c r="B686" s="107"/>
      <c r="C686" s="121"/>
      <c r="D686" s="122"/>
      <c r="E686" s="122"/>
      <c r="F686" s="122"/>
      <c r="G686" s="122"/>
      <c r="H686" s="122"/>
      <c r="I686" s="122"/>
      <c r="J686" s="122"/>
      <c r="K686" s="122"/>
      <c r="L686" s="122"/>
      <c r="M686" s="122"/>
      <c r="N686" s="122"/>
      <c r="O686" s="122"/>
      <c r="P686" s="122"/>
      <c r="Q686" s="122"/>
      <c r="R686" s="122"/>
      <c r="S686" s="107"/>
      <c r="T686" s="107"/>
      <c r="U686" s="107"/>
    </row>
    <row r="687" spans="1:21" ht="21" customHeight="1">
      <c r="A687" s="96"/>
      <c r="B687" s="107"/>
      <c r="C687" s="121"/>
      <c r="D687" s="122"/>
      <c r="E687" s="122"/>
      <c r="F687" s="122"/>
      <c r="G687" s="122"/>
      <c r="H687" s="122"/>
      <c r="I687" s="122"/>
      <c r="J687" s="122"/>
      <c r="K687" s="122"/>
      <c r="L687" s="122"/>
      <c r="M687" s="122"/>
      <c r="N687" s="122"/>
      <c r="O687" s="122"/>
      <c r="P687" s="122"/>
      <c r="Q687" s="122"/>
      <c r="R687" s="122"/>
      <c r="S687" s="107"/>
      <c r="T687" s="107"/>
      <c r="U687" s="107"/>
    </row>
    <row r="688" spans="1:21" ht="21" customHeight="1">
      <c r="A688" s="96"/>
      <c r="B688" s="107"/>
      <c r="C688" s="121"/>
      <c r="D688" s="122"/>
      <c r="E688" s="122"/>
      <c r="F688" s="122"/>
      <c r="G688" s="122"/>
      <c r="H688" s="122"/>
      <c r="I688" s="122"/>
      <c r="J688" s="122"/>
      <c r="K688" s="122"/>
      <c r="L688" s="122"/>
      <c r="M688" s="122"/>
      <c r="N688" s="122"/>
      <c r="O688" s="122"/>
      <c r="P688" s="122"/>
      <c r="Q688" s="122"/>
      <c r="R688" s="122"/>
      <c r="S688" s="107"/>
      <c r="T688" s="107"/>
      <c r="U688" s="107"/>
    </row>
    <row r="689" spans="1:21" ht="21" customHeight="1">
      <c r="A689" s="96"/>
      <c r="B689" s="107"/>
      <c r="C689" s="121"/>
      <c r="D689" s="122"/>
      <c r="E689" s="122"/>
      <c r="F689" s="122"/>
      <c r="G689" s="122"/>
      <c r="H689" s="122"/>
      <c r="I689" s="122"/>
      <c r="J689" s="122"/>
      <c r="K689" s="122"/>
      <c r="L689" s="122"/>
      <c r="M689" s="122"/>
      <c r="N689" s="122"/>
      <c r="O689" s="122"/>
      <c r="P689" s="122"/>
      <c r="Q689" s="122"/>
      <c r="R689" s="122"/>
      <c r="S689" s="107"/>
      <c r="T689" s="107"/>
      <c r="U689" s="107"/>
    </row>
    <row r="690" spans="1:21" ht="21" customHeight="1">
      <c r="A690" s="96"/>
      <c r="B690" s="107"/>
      <c r="C690" s="121"/>
      <c r="D690" s="122"/>
      <c r="E690" s="122"/>
      <c r="F690" s="122"/>
      <c r="G690" s="122"/>
      <c r="H690" s="122"/>
      <c r="I690" s="122"/>
      <c r="J690" s="122"/>
      <c r="K690" s="122"/>
      <c r="L690" s="122"/>
      <c r="M690" s="122"/>
      <c r="N690" s="122"/>
      <c r="O690" s="122"/>
      <c r="P690" s="122"/>
      <c r="Q690" s="122"/>
      <c r="R690" s="122"/>
      <c r="S690" s="107"/>
      <c r="T690" s="107"/>
      <c r="U690" s="107"/>
    </row>
    <row r="691" spans="1:21" ht="21" customHeight="1">
      <c r="A691" s="96"/>
      <c r="B691" s="107"/>
      <c r="C691" s="121"/>
      <c r="D691" s="122"/>
      <c r="E691" s="122"/>
      <c r="F691" s="122"/>
      <c r="G691" s="122"/>
      <c r="H691" s="122"/>
      <c r="I691" s="122"/>
      <c r="J691" s="122"/>
      <c r="K691" s="122"/>
      <c r="L691" s="122"/>
      <c r="M691" s="122"/>
      <c r="N691" s="122"/>
      <c r="O691" s="122"/>
      <c r="P691" s="122"/>
      <c r="Q691" s="122"/>
      <c r="R691" s="122"/>
      <c r="S691" s="107"/>
      <c r="T691" s="107"/>
      <c r="U691" s="107"/>
    </row>
    <row r="692" spans="1:21" ht="21" customHeight="1">
      <c r="A692" s="96"/>
      <c r="B692" s="107"/>
      <c r="C692" s="121"/>
      <c r="D692" s="122"/>
      <c r="E692" s="122"/>
      <c r="F692" s="122"/>
      <c r="G692" s="122"/>
      <c r="H692" s="122"/>
      <c r="I692" s="122"/>
      <c r="J692" s="122"/>
      <c r="K692" s="122"/>
      <c r="L692" s="122"/>
      <c r="M692" s="122"/>
      <c r="N692" s="122"/>
      <c r="O692" s="122"/>
      <c r="P692" s="122"/>
      <c r="Q692" s="122"/>
      <c r="R692" s="122"/>
      <c r="S692" s="107"/>
      <c r="T692" s="107"/>
      <c r="U692" s="107"/>
    </row>
    <row r="693" spans="1:21" ht="21" customHeight="1">
      <c r="A693" s="96"/>
      <c r="B693" s="107"/>
      <c r="C693" s="121"/>
      <c r="D693" s="122"/>
      <c r="E693" s="122"/>
      <c r="F693" s="122"/>
      <c r="G693" s="122"/>
      <c r="H693" s="122"/>
      <c r="I693" s="122"/>
      <c r="J693" s="122"/>
      <c r="K693" s="122"/>
      <c r="L693" s="122"/>
      <c r="M693" s="122"/>
      <c r="N693" s="122"/>
      <c r="O693" s="122"/>
      <c r="P693" s="122"/>
      <c r="Q693" s="122"/>
      <c r="R693" s="122"/>
      <c r="S693" s="107"/>
      <c r="T693" s="107"/>
      <c r="U693" s="107"/>
    </row>
    <row r="694" spans="1:21" ht="21" customHeight="1">
      <c r="A694" s="96"/>
      <c r="B694" s="107"/>
      <c r="C694" s="121"/>
      <c r="D694" s="122"/>
      <c r="E694" s="122"/>
      <c r="F694" s="122"/>
      <c r="G694" s="122"/>
      <c r="H694" s="122"/>
      <c r="I694" s="122"/>
      <c r="J694" s="122"/>
      <c r="K694" s="122"/>
      <c r="L694" s="122"/>
      <c r="M694" s="122"/>
      <c r="N694" s="122"/>
      <c r="O694" s="122"/>
      <c r="P694" s="122"/>
      <c r="Q694" s="122"/>
      <c r="R694" s="122"/>
      <c r="S694" s="107"/>
      <c r="T694" s="107"/>
      <c r="U694" s="107"/>
    </row>
    <row r="695" spans="1:21" ht="21" customHeight="1">
      <c r="A695" s="96"/>
      <c r="B695" s="107"/>
      <c r="C695" s="121"/>
      <c r="D695" s="122"/>
      <c r="E695" s="122"/>
      <c r="F695" s="122"/>
      <c r="G695" s="122"/>
      <c r="H695" s="122"/>
      <c r="I695" s="122"/>
      <c r="J695" s="122"/>
      <c r="K695" s="122"/>
      <c r="L695" s="122"/>
      <c r="M695" s="122"/>
      <c r="N695" s="122"/>
      <c r="O695" s="122"/>
      <c r="P695" s="122"/>
      <c r="Q695" s="122"/>
      <c r="R695" s="122"/>
      <c r="S695" s="107"/>
      <c r="T695" s="107"/>
      <c r="U695" s="107"/>
    </row>
    <row r="696" spans="1:21" ht="21" customHeight="1">
      <c r="A696" s="96"/>
      <c r="B696" s="107"/>
      <c r="C696" s="121"/>
      <c r="D696" s="122"/>
      <c r="E696" s="122"/>
      <c r="F696" s="122"/>
      <c r="G696" s="122"/>
      <c r="H696" s="122"/>
      <c r="I696" s="122"/>
      <c r="J696" s="122"/>
      <c r="K696" s="122"/>
      <c r="L696" s="122"/>
      <c r="M696" s="122"/>
      <c r="N696" s="122"/>
      <c r="O696" s="122"/>
      <c r="P696" s="122"/>
      <c r="Q696" s="122"/>
      <c r="R696" s="122"/>
      <c r="S696" s="107"/>
      <c r="T696" s="107"/>
      <c r="U696" s="107"/>
    </row>
    <row r="697" spans="1:21" ht="21" customHeight="1">
      <c r="A697" s="96"/>
      <c r="B697" s="107"/>
      <c r="C697" s="121"/>
      <c r="D697" s="122"/>
      <c r="E697" s="122"/>
      <c r="F697" s="122"/>
      <c r="G697" s="122"/>
      <c r="H697" s="122"/>
      <c r="I697" s="122"/>
      <c r="J697" s="122"/>
      <c r="K697" s="122"/>
      <c r="L697" s="122"/>
      <c r="M697" s="122"/>
      <c r="N697" s="122"/>
      <c r="O697" s="122"/>
      <c r="P697" s="122"/>
      <c r="Q697" s="122"/>
      <c r="R697" s="122"/>
      <c r="S697" s="107"/>
      <c r="T697" s="107"/>
      <c r="U697" s="107"/>
    </row>
    <row r="698" spans="1:21" ht="21" customHeight="1">
      <c r="A698" s="96"/>
      <c r="B698" s="107"/>
      <c r="C698" s="121"/>
      <c r="D698" s="122"/>
      <c r="E698" s="122"/>
      <c r="F698" s="122"/>
      <c r="G698" s="122"/>
      <c r="H698" s="122"/>
      <c r="I698" s="122"/>
      <c r="J698" s="122"/>
      <c r="K698" s="122"/>
      <c r="L698" s="122"/>
      <c r="M698" s="122"/>
      <c r="N698" s="122"/>
      <c r="O698" s="122"/>
      <c r="P698" s="122"/>
      <c r="Q698" s="122"/>
      <c r="R698" s="122"/>
      <c r="S698" s="107"/>
      <c r="T698" s="107"/>
      <c r="U698" s="107"/>
    </row>
    <row r="699" spans="1:21" ht="21" customHeight="1">
      <c r="A699" s="96"/>
      <c r="B699" s="107"/>
      <c r="C699" s="121"/>
      <c r="D699" s="122"/>
      <c r="E699" s="122"/>
      <c r="F699" s="122"/>
      <c r="G699" s="122"/>
      <c r="H699" s="122"/>
      <c r="I699" s="122"/>
      <c r="J699" s="122"/>
      <c r="K699" s="122"/>
      <c r="L699" s="122"/>
      <c r="M699" s="122"/>
      <c r="N699" s="122"/>
      <c r="O699" s="122"/>
      <c r="P699" s="122"/>
      <c r="Q699" s="122"/>
      <c r="R699" s="122"/>
      <c r="S699" s="107"/>
      <c r="T699" s="107"/>
      <c r="U699" s="107"/>
    </row>
    <row r="700" spans="1:21" ht="21" customHeight="1">
      <c r="A700" s="96"/>
      <c r="B700" s="107"/>
      <c r="C700" s="121"/>
      <c r="D700" s="122"/>
      <c r="E700" s="122"/>
      <c r="F700" s="122"/>
      <c r="G700" s="122"/>
      <c r="H700" s="122"/>
      <c r="I700" s="122"/>
      <c r="J700" s="122"/>
      <c r="K700" s="122"/>
      <c r="L700" s="122"/>
      <c r="M700" s="122"/>
      <c r="N700" s="122"/>
      <c r="O700" s="122"/>
      <c r="P700" s="122"/>
      <c r="Q700" s="122"/>
      <c r="R700" s="122"/>
      <c r="S700" s="107"/>
      <c r="T700" s="107"/>
      <c r="U700" s="107"/>
    </row>
    <row r="701" spans="1:21" ht="21" customHeight="1">
      <c r="A701" s="96"/>
      <c r="B701" s="107"/>
      <c r="C701" s="121"/>
      <c r="D701" s="122"/>
      <c r="E701" s="122"/>
      <c r="F701" s="122"/>
      <c r="G701" s="122"/>
      <c r="H701" s="122"/>
      <c r="I701" s="122"/>
      <c r="J701" s="122"/>
      <c r="K701" s="122"/>
      <c r="L701" s="122"/>
      <c r="M701" s="122"/>
      <c r="N701" s="122"/>
      <c r="O701" s="122"/>
      <c r="P701" s="122"/>
      <c r="Q701" s="122"/>
      <c r="R701" s="122"/>
      <c r="S701" s="107"/>
      <c r="T701" s="107"/>
      <c r="U701" s="107"/>
    </row>
    <row r="702" spans="1:21" ht="21" customHeight="1">
      <c r="A702" s="96"/>
      <c r="B702" s="107"/>
      <c r="C702" s="121"/>
      <c r="D702" s="122"/>
      <c r="E702" s="122"/>
      <c r="F702" s="122"/>
      <c r="G702" s="122"/>
      <c r="H702" s="122"/>
      <c r="I702" s="122"/>
      <c r="J702" s="122"/>
      <c r="K702" s="122"/>
      <c r="L702" s="122"/>
      <c r="M702" s="122"/>
      <c r="N702" s="122"/>
      <c r="O702" s="122"/>
      <c r="P702" s="122"/>
      <c r="Q702" s="122"/>
      <c r="R702" s="122"/>
      <c r="S702" s="107"/>
      <c r="T702" s="107"/>
      <c r="U702" s="107"/>
    </row>
    <row r="703" spans="1:21" ht="21" customHeight="1">
      <c r="A703" s="96"/>
      <c r="B703" s="107"/>
      <c r="C703" s="121"/>
      <c r="D703" s="122"/>
      <c r="E703" s="122"/>
      <c r="F703" s="122"/>
      <c r="G703" s="122"/>
      <c r="H703" s="122"/>
      <c r="I703" s="122"/>
      <c r="J703" s="122"/>
      <c r="K703" s="122"/>
      <c r="L703" s="122"/>
      <c r="M703" s="122"/>
      <c r="N703" s="122"/>
      <c r="O703" s="122"/>
      <c r="P703" s="122"/>
      <c r="Q703" s="122"/>
      <c r="R703" s="122"/>
      <c r="S703" s="107"/>
      <c r="T703" s="107"/>
      <c r="U703" s="107"/>
    </row>
    <row r="704" spans="1:21" ht="21" customHeight="1">
      <c r="A704" s="96"/>
      <c r="B704" s="107"/>
      <c r="C704" s="121"/>
      <c r="D704" s="122"/>
      <c r="E704" s="122"/>
      <c r="F704" s="122"/>
      <c r="G704" s="122"/>
      <c r="H704" s="122"/>
      <c r="I704" s="122"/>
      <c r="J704" s="122"/>
      <c r="K704" s="122"/>
      <c r="L704" s="122"/>
      <c r="M704" s="122"/>
      <c r="N704" s="122"/>
      <c r="O704" s="122"/>
      <c r="P704" s="122"/>
      <c r="Q704" s="122"/>
      <c r="R704" s="122"/>
      <c r="S704" s="107"/>
      <c r="T704" s="107"/>
      <c r="U704" s="107"/>
    </row>
    <row r="705" spans="1:21" ht="21" customHeight="1">
      <c r="A705" s="96"/>
      <c r="B705" s="107"/>
      <c r="C705" s="121"/>
      <c r="D705" s="122"/>
      <c r="E705" s="122"/>
      <c r="F705" s="122"/>
      <c r="G705" s="122"/>
      <c r="H705" s="122"/>
      <c r="I705" s="122"/>
      <c r="J705" s="122"/>
      <c r="K705" s="122"/>
      <c r="L705" s="122"/>
      <c r="M705" s="122"/>
      <c r="N705" s="122"/>
      <c r="O705" s="122"/>
      <c r="P705" s="122"/>
      <c r="Q705" s="122"/>
      <c r="R705" s="122"/>
      <c r="S705" s="107"/>
      <c r="T705" s="107"/>
      <c r="U705" s="107"/>
    </row>
    <row r="706" spans="1:21" ht="21" customHeight="1">
      <c r="A706" s="96"/>
      <c r="B706" s="107"/>
      <c r="C706" s="121"/>
      <c r="D706" s="122"/>
      <c r="E706" s="122"/>
      <c r="F706" s="122"/>
      <c r="G706" s="122"/>
      <c r="H706" s="122"/>
      <c r="I706" s="122"/>
      <c r="J706" s="122"/>
      <c r="K706" s="122"/>
      <c r="L706" s="122"/>
      <c r="M706" s="122"/>
      <c r="N706" s="122"/>
      <c r="O706" s="122"/>
      <c r="P706" s="122"/>
      <c r="Q706" s="122"/>
      <c r="R706" s="122"/>
      <c r="S706" s="107"/>
      <c r="T706" s="107"/>
      <c r="U706" s="107"/>
    </row>
    <row r="707" spans="1:21" ht="21" customHeight="1">
      <c r="A707" s="96"/>
      <c r="B707" s="107"/>
      <c r="C707" s="121"/>
      <c r="D707" s="122"/>
      <c r="E707" s="122"/>
      <c r="F707" s="122"/>
      <c r="G707" s="122"/>
      <c r="H707" s="122"/>
      <c r="I707" s="122"/>
      <c r="J707" s="122"/>
      <c r="K707" s="122"/>
      <c r="L707" s="122"/>
      <c r="M707" s="122"/>
      <c r="N707" s="122"/>
      <c r="O707" s="122"/>
      <c r="P707" s="122"/>
      <c r="Q707" s="122"/>
      <c r="R707" s="122"/>
      <c r="S707" s="107"/>
      <c r="T707" s="107"/>
      <c r="U707" s="107"/>
    </row>
    <row r="708" spans="1:21" ht="21" customHeight="1">
      <c r="A708" s="96"/>
      <c r="B708" s="107"/>
      <c r="C708" s="121"/>
      <c r="D708" s="122"/>
      <c r="E708" s="122"/>
      <c r="F708" s="122"/>
      <c r="G708" s="122"/>
      <c r="H708" s="122"/>
      <c r="I708" s="122"/>
      <c r="J708" s="122"/>
      <c r="K708" s="122"/>
      <c r="L708" s="122"/>
      <c r="M708" s="122"/>
      <c r="N708" s="122"/>
      <c r="O708" s="122"/>
      <c r="P708" s="122"/>
      <c r="Q708" s="122"/>
      <c r="R708" s="122"/>
      <c r="S708" s="107"/>
      <c r="T708" s="107"/>
      <c r="U708" s="107"/>
    </row>
    <row r="709" spans="1:21" ht="21" customHeight="1">
      <c r="A709" s="96"/>
      <c r="B709" s="107"/>
      <c r="C709" s="121"/>
      <c r="D709" s="122"/>
      <c r="E709" s="122"/>
      <c r="F709" s="122"/>
      <c r="G709" s="122"/>
      <c r="H709" s="122"/>
      <c r="I709" s="122"/>
      <c r="J709" s="122"/>
      <c r="K709" s="122"/>
      <c r="L709" s="122"/>
      <c r="M709" s="122"/>
      <c r="N709" s="122"/>
      <c r="O709" s="122"/>
      <c r="P709" s="122"/>
      <c r="Q709" s="122"/>
      <c r="R709" s="122"/>
      <c r="S709" s="107"/>
      <c r="T709" s="107"/>
      <c r="U709" s="107"/>
    </row>
    <row r="710" spans="1:21" ht="21" customHeight="1">
      <c r="A710" s="96"/>
      <c r="B710" s="107"/>
      <c r="C710" s="121"/>
      <c r="D710" s="122"/>
      <c r="E710" s="122"/>
      <c r="F710" s="122"/>
      <c r="G710" s="122"/>
      <c r="H710" s="122"/>
      <c r="I710" s="122"/>
      <c r="J710" s="122"/>
      <c r="K710" s="122"/>
      <c r="L710" s="122"/>
      <c r="M710" s="122"/>
      <c r="N710" s="122"/>
      <c r="O710" s="122"/>
      <c r="P710" s="122"/>
      <c r="Q710" s="122"/>
      <c r="R710" s="122"/>
      <c r="S710" s="107"/>
      <c r="T710" s="107"/>
      <c r="U710" s="107"/>
    </row>
    <row r="711" spans="1:21" ht="21" customHeight="1">
      <c r="A711" s="96"/>
      <c r="B711" s="107"/>
      <c r="C711" s="121"/>
      <c r="D711" s="122"/>
      <c r="E711" s="122"/>
      <c r="F711" s="122"/>
      <c r="G711" s="122"/>
      <c r="H711" s="122"/>
      <c r="I711" s="122"/>
      <c r="J711" s="122"/>
      <c r="K711" s="122"/>
      <c r="L711" s="122"/>
      <c r="M711" s="122"/>
      <c r="N711" s="122"/>
      <c r="O711" s="122"/>
      <c r="P711" s="122"/>
      <c r="Q711" s="122"/>
      <c r="R711" s="122"/>
      <c r="S711" s="107"/>
      <c r="T711" s="107"/>
      <c r="U711" s="107"/>
    </row>
    <row r="712" spans="1:21" ht="21" customHeight="1">
      <c r="A712" s="96"/>
      <c r="B712" s="107"/>
      <c r="C712" s="121"/>
      <c r="D712" s="122"/>
      <c r="E712" s="122"/>
      <c r="F712" s="122"/>
      <c r="G712" s="122"/>
      <c r="H712" s="122"/>
      <c r="I712" s="122"/>
      <c r="J712" s="122"/>
      <c r="K712" s="122"/>
      <c r="L712" s="122"/>
      <c r="M712" s="122"/>
      <c r="N712" s="122"/>
      <c r="O712" s="122"/>
      <c r="P712" s="122"/>
      <c r="Q712" s="122"/>
      <c r="R712" s="122"/>
      <c r="S712" s="107"/>
      <c r="T712" s="107"/>
      <c r="U712" s="107"/>
    </row>
    <row r="713" spans="1:21" ht="21" customHeight="1">
      <c r="A713" s="96"/>
      <c r="B713" s="107"/>
      <c r="C713" s="121"/>
      <c r="D713" s="122"/>
      <c r="E713" s="122"/>
      <c r="F713" s="122"/>
      <c r="G713" s="122"/>
      <c r="H713" s="122"/>
      <c r="I713" s="122"/>
      <c r="J713" s="122"/>
      <c r="K713" s="122"/>
      <c r="L713" s="122"/>
      <c r="M713" s="122"/>
      <c r="N713" s="122"/>
      <c r="O713" s="122"/>
      <c r="P713" s="122"/>
      <c r="Q713" s="122"/>
      <c r="R713" s="122"/>
      <c r="S713" s="107"/>
      <c r="T713" s="107"/>
      <c r="U713" s="107"/>
    </row>
    <row r="714" spans="1:21" ht="21" customHeight="1">
      <c r="A714" s="96"/>
      <c r="B714" s="107"/>
      <c r="C714" s="121"/>
      <c r="D714" s="122"/>
      <c r="E714" s="122"/>
      <c r="F714" s="122"/>
      <c r="G714" s="122"/>
      <c r="H714" s="122"/>
      <c r="I714" s="122"/>
      <c r="J714" s="122"/>
      <c r="K714" s="122"/>
      <c r="L714" s="122"/>
      <c r="M714" s="122"/>
      <c r="N714" s="122"/>
      <c r="O714" s="122"/>
      <c r="P714" s="122"/>
      <c r="Q714" s="122"/>
      <c r="R714" s="122"/>
      <c r="S714" s="107"/>
      <c r="T714" s="107"/>
      <c r="U714" s="107"/>
    </row>
    <row r="715" spans="1:21" ht="21" customHeight="1">
      <c r="A715" s="96"/>
      <c r="B715" s="107"/>
      <c r="C715" s="121"/>
      <c r="D715" s="122"/>
      <c r="E715" s="122"/>
      <c r="F715" s="122"/>
      <c r="G715" s="122"/>
      <c r="H715" s="122"/>
      <c r="I715" s="122"/>
      <c r="J715" s="122"/>
      <c r="K715" s="122"/>
      <c r="L715" s="122"/>
      <c r="M715" s="122"/>
      <c r="N715" s="122"/>
      <c r="O715" s="122"/>
      <c r="P715" s="122"/>
      <c r="Q715" s="122"/>
      <c r="R715" s="122"/>
      <c r="S715" s="107"/>
      <c r="T715" s="107"/>
      <c r="U715" s="107"/>
    </row>
    <row r="716" spans="1:21" ht="21" customHeight="1">
      <c r="A716" s="96"/>
      <c r="B716" s="107"/>
      <c r="C716" s="121"/>
      <c r="D716" s="122"/>
      <c r="E716" s="122"/>
      <c r="F716" s="122"/>
      <c r="G716" s="122"/>
      <c r="H716" s="122"/>
      <c r="I716" s="122"/>
      <c r="J716" s="122"/>
      <c r="K716" s="122"/>
      <c r="L716" s="122"/>
      <c r="M716" s="122"/>
      <c r="N716" s="122"/>
      <c r="O716" s="122"/>
      <c r="P716" s="122"/>
      <c r="Q716" s="122"/>
      <c r="R716" s="122"/>
      <c r="S716" s="107"/>
      <c r="T716" s="107"/>
      <c r="U716" s="107"/>
    </row>
    <row r="717" spans="1:21" ht="21" customHeight="1">
      <c r="A717" s="96"/>
      <c r="B717" s="107"/>
      <c r="C717" s="121"/>
      <c r="D717" s="122"/>
      <c r="E717" s="122"/>
      <c r="F717" s="122"/>
      <c r="G717" s="122"/>
      <c r="H717" s="122"/>
      <c r="I717" s="122"/>
      <c r="J717" s="122"/>
      <c r="K717" s="122"/>
      <c r="L717" s="122"/>
      <c r="M717" s="122"/>
      <c r="N717" s="122"/>
      <c r="O717" s="122"/>
      <c r="P717" s="122"/>
      <c r="Q717" s="122"/>
      <c r="R717" s="122"/>
      <c r="S717" s="107"/>
      <c r="T717" s="107"/>
      <c r="U717" s="107"/>
    </row>
    <row r="718" spans="1:21" ht="21" customHeight="1">
      <c r="A718" s="96"/>
      <c r="B718" s="107"/>
      <c r="C718" s="121"/>
      <c r="D718" s="122"/>
      <c r="E718" s="122"/>
      <c r="F718" s="122"/>
      <c r="G718" s="122"/>
      <c r="H718" s="122"/>
      <c r="I718" s="122"/>
      <c r="J718" s="122"/>
      <c r="K718" s="122"/>
      <c r="L718" s="122"/>
      <c r="M718" s="122"/>
      <c r="N718" s="122"/>
      <c r="O718" s="122"/>
      <c r="P718" s="122"/>
      <c r="Q718" s="122"/>
      <c r="R718" s="122"/>
      <c r="S718" s="107"/>
      <c r="T718" s="107"/>
      <c r="U718" s="107"/>
    </row>
    <row r="719" spans="1:21" ht="21" customHeight="1">
      <c r="A719" s="96"/>
      <c r="B719" s="107"/>
      <c r="C719" s="121"/>
      <c r="D719" s="122"/>
      <c r="E719" s="122"/>
      <c r="F719" s="122"/>
      <c r="G719" s="122"/>
      <c r="H719" s="122"/>
      <c r="I719" s="122"/>
      <c r="J719" s="122"/>
      <c r="K719" s="122"/>
      <c r="L719" s="122"/>
      <c r="M719" s="122"/>
      <c r="N719" s="122"/>
      <c r="O719" s="122"/>
      <c r="P719" s="122"/>
      <c r="Q719" s="122"/>
      <c r="R719" s="122"/>
      <c r="S719" s="107"/>
      <c r="T719" s="107"/>
      <c r="U719" s="107"/>
    </row>
    <row r="720" spans="1:21" ht="21" customHeight="1">
      <c r="A720" s="96"/>
      <c r="B720" s="107"/>
      <c r="C720" s="121"/>
      <c r="D720" s="122"/>
      <c r="E720" s="122"/>
      <c r="F720" s="122"/>
      <c r="G720" s="122"/>
      <c r="H720" s="122"/>
      <c r="I720" s="122"/>
      <c r="J720" s="122"/>
      <c r="K720" s="122"/>
      <c r="L720" s="122"/>
      <c r="M720" s="122"/>
      <c r="N720" s="122"/>
      <c r="O720" s="122"/>
      <c r="P720" s="122"/>
      <c r="Q720" s="122"/>
      <c r="R720" s="122"/>
      <c r="S720" s="107"/>
      <c r="T720" s="107"/>
      <c r="U720" s="107"/>
    </row>
    <row r="721" spans="1:21" ht="21" customHeight="1">
      <c r="A721" s="96"/>
      <c r="B721" s="107"/>
      <c r="C721" s="121"/>
      <c r="D721" s="122"/>
      <c r="E721" s="122"/>
      <c r="F721" s="122"/>
      <c r="G721" s="122"/>
      <c r="H721" s="122"/>
      <c r="I721" s="122"/>
      <c r="J721" s="122"/>
      <c r="K721" s="122"/>
      <c r="L721" s="122"/>
      <c r="M721" s="122"/>
      <c r="N721" s="122"/>
      <c r="O721" s="122"/>
      <c r="P721" s="122"/>
      <c r="Q721" s="122"/>
      <c r="R721" s="122"/>
      <c r="S721" s="107"/>
      <c r="T721" s="107"/>
      <c r="U721" s="107"/>
    </row>
    <row r="722" spans="1:21" ht="21" customHeight="1">
      <c r="A722" s="96"/>
      <c r="B722" s="107"/>
      <c r="C722" s="121"/>
      <c r="D722" s="122"/>
      <c r="E722" s="122"/>
      <c r="F722" s="122"/>
      <c r="G722" s="122"/>
      <c r="H722" s="122"/>
      <c r="I722" s="122"/>
      <c r="J722" s="122"/>
      <c r="K722" s="122"/>
      <c r="L722" s="122"/>
      <c r="M722" s="122"/>
      <c r="N722" s="122"/>
      <c r="O722" s="122"/>
      <c r="P722" s="122"/>
      <c r="Q722" s="122"/>
      <c r="R722" s="122"/>
      <c r="S722" s="107"/>
      <c r="T722" s="107"/>
      <c r="U722" s="107"/>
    </row>
    <row r="723" spans="1:21" ht="21" customHeight="1">
      <c r="A723" s="96"/>
      <c r="B723" s="107"/>
      <c r="C723" s="121"/>
      <c r="D723" s="122"/>
      <c r="E723" s="122"/>
      <c r="F723" s="122"/>
      <c r="G723" s="122"/>
      <c r="H723" s="122"/>
      <c r="I723" s="122"/>
      <c r="J723" s="122"/>
      <c r="K723" s="122"/>
      <c r="L723" s="122"/>
      <c r="M723" s="122"/>
      <c r="N723" s="122"/>
      <c r="O723" s="122"/>
      <c r="P723" s="122"/>
      <c r="Q723" s="122"/>
      <c r="R723" s="122"/>
      <c r="S723" s="107"/>
      <c r="T723" s="107"/>
      <c r="U723" s="107"/>
    </row>
    <row r="724" spans="1:21" ht="21" customHeight="1">
      <c r="A724" s="96"/>
      <c r="B724" s="107"/>
      <c r="C724" s="121"/>
      <c r="D724" s="122"/>
      <c r="E724" s="122"/>
      <c r="F724" s="122"/>
      <c r="G724" s="122"/>
      <c r="H724" s="122"/>
      <c r="I724" s="122"/>
      <c r="J724" s="122"/>
      <c r="K724" s="122"/>
      <c r="L724" s="122"/>
      <c r="M724" s="122"/>
      <c r="N724" s="122"/>
      <c r="O724" s="122"/>
      <c r="P724" s="122"/>
      <c r="Q724" s="122"/>
      <c r="R724" s="122"/>
      <c r="S724" s="107"/>
      <c r="T724" s="107"/>
      <c r="U724" s="107"/>
    </row>
    <row r="725" spans="1:21" ht="21" customHeight="1">
      <c r="A725" s="96"/>
      <c r="B725" s="107"/>
      <c r="C725" s="121"/>
      <c r="D725" s="122"/>
      <c r="E725" s="122"/>
      <c r="F725" s="122"/>
      <c r="G725" s="122"/>
      <c r="H725" s="122"/>
      <c r="I725" s="122"/>
      <c r="J725" s="122"/>
      <c r="K725" s="122"/>
      <c r="L725" s="122"/>
      <c r="M725" s="122"/>
      <c r="N725" s="122"/>
      <c r="O725" s="122"/>
      <c r="P725" s="122"/>
      <c r="Q725" s="122"/>
      <c r="R725" s="122"/>
      <c r="S725" s="107"/>
      <c r="T725" s="107"/>
      <c r="U725" s="107"/>
    </row>
    <row r="726" spans="1:21" ht="21" customHeight="1">
      <c r="A726" s="96"/>
      <c r="B726" s="107"/>
      <c r="C726" s="121"/>
      <c r="D726" s="122"/>
      <c r="E726" s="122"/>
      <c r="F726" s="122"/>
      <c r="G726" s="122"/>
      <c r="H726" s="122"/>
      <c r="I726" s="122"/>
      <c r="J726" s="122"/>
      <c r="K726" s="122"/>
      <c r="L726" s="122"/>
      <c r="M726" s="122"/>
      <c r="N726" s="122"/>
      <c r="O726" s="122"/>
      <c r="P726" s="122"/>
      <c r="Q726" s="122"/>
      <c r="R726" s="122"/>
      <c r="S726" s="107"/>
      <c r="T726" s="107"/>
      <c r="U726" s="107"/>
    </row>
    <row r="727" spans="1:21" ht="21" customHeight="1">
      <c r="A727" s="96"/>
      <c r="B727" s="107"/>
      <c r="C727" s="121"/>
      <c r="D727" s="122"/>
      <c r="E727" s="122"/>
      <c r="F727" s="122"/>
      <c r="G727" s="122"/>
      <c r="H727" s="122"/>
      <c r="I727" s="122"/>
      <c r="J727" s="122"/>
      <c r="K727" s="122"/>
      <c r="L727" s="122"/>
      <c r="M727" s="122"/>
      <c r="N727" s="122"/>
      <c r="O727" s="122"/>
      <c r="P727" s="122"/>
      <c r="Q727" s="122"/>
      <c r="R727" s="122"/>
      <c r="S727" s="107"/>
      <c r="T727" s="107"/>
      <c r="U727" s="107"/>
    </row>
    <row r="728" spans="1:21" ht="21" customHeight="1">
      <c r="A728" s="96"/>
      <c r="B728" s="107"/>
      <c r="C728" s="121"/>
      <c r="D728" s="122"/>
      <c r="E728" s="122"/>
      <c r="F728" s="122"/>
      <c r="G728" s="122"/>
      <c r="H728" s="122"/>
      <c r="I728" s="122"/>
      <c r="J728" s="122"/>
      <c r="K728" s="122"/>
      <c r="L728" s="122"/>
      <c r="M728" s="122"/>
      <c r="N728" s="122"/>
      <c r="O728" s="122"/>
      <c r="P728" s="122"/>
      <c r="Q728" s="122"/>
      <c r="R728" s="122"/>
      <c r="S728" s="107"/>
      <c r="T728" s="107"/>
      <c r="U728" s="107"/>
    </row>
    <row r="729" spans="1:21" ht="21" customHeight="1">
      <c r="A729" s="96"/>
      <c r="B729" s="107"/>
      <c r="C729" s="121"/>
      <c r="D729" s="122"/>
      <c r="E729" s="122"/>
      <c r="F729" s="122"/>
      <c r="G729" s="122"/>
      <c r="H729" s="122"/>
      <c r="I729" s="122"/>
      <c r="J729" s="122"/>
      <c r="K729" s="122"/>
      <c r="L729" s="122"/>
      <c r="M729" s="122"/>
      <c r="N729" s="122"/>
      <c r="O729" s="122"/>
      <c r="P729" s="122"/>
      <c r="Q729" s="122"/>
      <c r="R729" s="122"/>
      <c r="S729" s="107"/>
      <c r="T729" s="107"/>
      <c r="U729" s="107"/>
    </row>
    <row r="730" spans="1:21" ht="21" customHeight="1">
      <c r="A730" s="96"/>
      <c r="B730" s="107"/>
      <c r="C730" s="121"/>
      <c r="D730" s="122"/>
      <c r="E730" s="122"/>
      <c r="F730" s="122"/>
      <c r="G730" s="122"/>
      <c r="H730" s="122"/>
      <c r="I730" s="122"/>
      <c r="J730" s="122"/>
      <c r="K730" s="122"/>
      <c r="L730" s="122"/>
      <c r="M730" s="122"/>
      <c r="N730" s="122"/>
      <c r="O730" s="122"/>
      <c r="P730" s="122"/>
      <c r="Q730" s="122"/>
      <c r="R730" s="122"/>
      <c r="S730" s="107"/>
      <c r="T730" s="107"/>
      <c r="U730" s="107"/>
    </row>
    <row r="731" spans="1:21" ht="21" customHeight="1">
      <c r="A731" s="96"/>
      <c r="B731" s="107"/>
      <c r="C731" s="121"/>
      <c r="D731" s="122"/>
      <c r="E731" s="122"/>
      <c r="F731" s="122"/>
      <c r="G731" s="122"/>
      <c r="H731" s="122"/>
      <c r="I731" s="122"/>
      <c r="J731" s="122"/>
      <c r="K731" s="122"/>
      <c r="L731" s="122"/>
      <c r="M731" s="122"/>
      <c r="N731" s="122"/>
      <c r="O731" s="122"/>
      <c r="P731" s="122"/>
      <c r="Q731" s="122"/>
      <c r="R731" s="122"/>
      <c r="S731" s="107"/>
      <c r="T731" s="107"/>
      <c r="U731" s="107"/>
    </row>
    <row r="732" spans="1:21" ht="21" customHeight="1">
      <c r="A732" s="96"/>
      <c r="B732" s="107"/>
      <c r="C732" s="121"/>
      <c r="D732" s="122"/>
      <c r="E732" s="122"/>
      <c r="F732" s="122"/>
      <c r="G732" s="122"/>
      <c r="H732" s="122"/>
      <c r="I732" s="122"/>
      <c r="J732" s="122"/>
      <c r="K732" s="122"/>
      <c r="L732" s="122"/>
      <c r="M732" s="122"/>
      <c r="N732" s="122"/>
      <c r="O732" s="122"/>
      <c r="P732" s="122"/>
      <c r="Q732" s="122"/>
      <c r="R732" s="122"/>
      <c r="S732" s="107"/>
      <c r="T732" s="107"/>
      <c r="U732" s="107"/>
    </row>
    <row r="733" spans="1:21" ht="21" customHeight="1">
      <c r="A733" s="96"/>
      <c r="B733" s="107"/>
      <c r="C733" s="121"/>
      <c r="D733" s="122"/>
      <c r="E733" s="122"/>
      <c r="F733" s="122"/>
      <c r="G733" s="122"/>
      <c r="H733" s="122"/>
      <c r="I733" s="122"/>
      <c r="J733" s="122"/>
      <c r="K733" s="122"/>
      <c r="L733" s="122"/>
      <c r="M733" s="122"/>
      <c r="N733" s="122"/>
      <c r="O733" s="122"/>
      <c r="P733" s="122"/>
      <c r="Q733" s="122"/>
      <c r="R733" s="122"/>
      <c r="S733" s="107"/>
      <c r="T733" s="107"/>
      <c r="U733" s="107"/>
    </row>
    <row r="734" spans="1:21" ht="21" customHeight="1">
      <c r="A734" s="96"/>
      <c r="B734" s="107"/>
      <c r="C734" s="121"/>
      <c r="D734" s="122"/>
      <c r="E734" s="122"/>
      <c r="F734" s="122"/>
      <c r="G734" s="122"/>
      <c r="H734" s="122"/>
      <c r="I734" s="122"/>
      <c r="J734" s="122"/>
      <c r="K734" s="122"/>
      <c r="L734" s="122"/>
      <c r="M734" s="122"/>
      <c r="N734" s="122"/>
      <c r="O734" s="122"/>
      <c r="P734" s="122"/>
      <c r="Q734" s="122"/>
      <c r="R734" s="122"/>
      <c r="S734" s="107"/>
      <c r="T734" s="107"/>
      <c r="U734" s="107"/>
    </row>
    <row r="735" spans="1:21" ht="21" customHeight="1">
      <c r="A735" s="96"/>
      <c r="B735" s="107"/>
      <c r="C735" s="121"/>
      <c r="D735" s="122"/>
      <c r="E735" s="122"/>
      <c r="F735" s="122"/>
      <c r="G735" s="122"/>
      <c r="H735" s="122"/>
      <c r="I735" s="122"/>
      <c r="J735" s="122"/>
      <c r="K735" s="122"/>
      <c r="L735" s="122"/>
      <c r="M735" s="122"/>
      <c r="N735" s="122"/>
      <c r="O735" s="122"/>
      <c r="P735" s="122"/>
      <c r="Q735" s="122"/>
      <c r="R735" s="122"/>
      <c r="S735" s="107"/>
      <c r="T735" s="107"/>
      <c r="U735" s="107"/>
    </row>
    <row r="736" spans="1:21" ht="21" customHeight="1">
      <c r="A736" s="96"/>
      <c r="B736" s="107"/>
      <c r="C736" s="121"/>
      <c r="D736" s="122"/>
      <c r="E736" s="122"/>
      <c r="F736" s="122"/>
      <c r="G736" s="122"/>
      <c r="H736" s="122"/>
      <c r="I736" s="122"/>
      <c r="J736" s="122"/>
      <c r="K736" s="122"/>
      <c r="L736" s="122"/>
      <c r="M736" s="122"/>
      <c r="N736" s="122"/>
      <c r="O736" s="122"/>
      <c r="P736" s="122"/>
      <c r="Q736" s="122"/>
      <c r="R736" s="122"/>
      <c r="S736" s="107"/>
      <c r="T736" s="107"/>
      <c r="U736" s="107"/>
    </row>
    <row r="737" spans="1:21" ht="21" customHeight="1">
      <c r="A737" s="96"/>
      <c r="B737" s="107"/>
      <c r="C737" s="121"/>
      <c r="D737" s="122"/>
      <c r="E737" s="122"/>
      <c r="F737" s="122"/>
      <c r="G737" s="122"/>
      <c r="H737" s="122"/>
      <c r="I737" s="122"/>
      <c r="J737" s="122"/>
      <c r="K737" s="122"/>
      <c r="L737" s="122"/>
      <c r="M737" s="122"/>
      <c r="N737" s="122"/>
      <c r="O737" s="122"/>
      <c r="P737" s="122"/>
      <c r="Q737" s="122"/>
      <c r="R737" s="122"/>
      <c r="S737" s="107"/>
      <c r="T737" s="107"/>
      <c r="U737" s="107"/>
    </row>
    <row r="738" spans="1:21" ht="21" customHeight="1">
      <c r="A738" s="96"/>
      <c r="B738" s="107"/>
      <c r="C738" s="121"/>
      <c r="D738" s="122"/>
      <c r="E738" s="122"/>
      <c r="F738" s="122"/>
      <c r="G738" s="122"/>
      <c r="H738" s="122"/>
      <c r="I738" s="122"/>
      <c r="J738" s="122"/>
      <c r="K738" s="122"/>
      <c r="L738" s="122"/>
      <c r="M738" s="122"/>
      <c r="N738" s="122"/>
      <c r="O738" s="122"/>
      <c r="P738" s="122"/>
      <c r="Q738" s="122"/>
      <c r="R738" s="122"/>
      <c r="S738" s="107"/>
      <c r="T738" s="107"/>
      <c r="U738" s="107"/>
    </row>
    <row r="739" spans="1:21" ht="21" customHeight="1">
      <c r="A739" s="96"/>
      <c r="B739" s="107"/>
      <c r="C739" s="121"/>
      <c r="D739" s="122"/>
      <c r="E739" s="122"/>
      <c r="F739" s="122"/>
      <c r="G739" s="122"/>
      <c r="H739" s="122"/>
      <c r="I739" s="122"/>
      <c r="J739" s="122"/>
      <c r="K739" s="122"/>
      <c r="L739" s="122"/>
      <c r="M739" s="122"/>
      <c r="N739" s="122"/>
      <c r="O739" s="122"/>
      <c r="P739" s="122"/>
      <c r="Q739" s="122"/>
      <c r="R739" s="122"/>
      <c r="S739" s="107"/>
      <c r="T739" s="107"/>
      <c r="U739" s="107"/>
    </row>
    <row r="740" spans="1:21" ht="21" customHeight="1">
      <c r="A740" s="96"/>
      <c r="B740" s="107"/>
      <c r="C740" s="121"/>
      <c r="D740" s="122"/>
      <c r="E740" s="122"/>
      <c r="F740" s="122"/>
      <c r="G740" s="122"/>
      <c r="H740" s="122"/>
      <c r="I740" s="122"/>
      <c r="J740" s="122"/>
      <c r="K740" s="122"/>
      <c r="L740" s="122"/>
      <c r="M740" s="122"/>
      <c r="N740" s="122"/>
      <c r="O740" s="122"/>
      <c r="P740" s="122"/>
      <c r="Q740" s="122"/>
      <c r="R740" s="122"/>
      <c r="S740" s="107"/>
      <c r="T740" s="107"/>
      <c r="U740" s="107"/>
    </row>
    <row r="741" spans="1:21" ht="21" customHeight="1">
      <c r="A741" s="96"/>
      <c r="B741" s="107"/>
      <c r="C741" s="121"/>
      <c r="D741" s="122"/>
      <c r="E741" s="122"/>
      <c r="F741" s="122"/>
      <c r="G741" s="122"/>
      <c r="H741" s="122"/>
      <c r="I741" s="122"/>
      <c r="J741" s="122"/>
      <c r="K741" s="122"/>
      <c r="L741" s="122"/>
      <c r="M741" s="122"/>
      <c r="N741" s="122"/>
      <c r="O741" s="122"/>
      <c r="P741" s="122"/>
      <c r="Q741" s="122"/>
      <c r="R741" s="122"/>
      <c r="S741" s="107"/>
      <c r="T741" s="107"/>
      <c r="U741" s="107"/>
    </row>
    <row r="742" spans="1:21" ht="21" customHeight="1">
      <c r="A742" s="96"/>
      <c r="B742" s="107"/>
      <c r="C742" s="121"/>
      <c r="D742" s="122"/>
      <c r="E742" s="122"/>
      <c r="F742" s="122"/>
      <c r="G742" s="122"/>
      <c r="H742" s="122"/>
      <c r="I742" s="122"/>
      <c r="J742" s="122"/>
      <c r="K742" s="122"/>
      <c r="L742" s="122"/>
      <c r="M742" s="122"/>
      <c r="N742" s="122"/>
      <c r="O742" s="122"/>
      <c r="P742" s="122"/>
      <c r="Q742" s="122"/>
      <c r="R742" s="122"/>
      <c r="S742" s="107"/>
      <c r="T742" s="107"/>
      <c r="U742" s="107"/>
    </row>
    <row r="743" spans="1:21" ht="21" customHeight="1">
      <c r="A743" s="96"/>
      <c r="B743" s="107"/>
      <c r="C743" s="121"/>
      <c r="D743" s="122"/>
      <c r="E743" s="122"/>
      <c r="F743" s="122"/>
      <c r="G743" s="122"/>
      <c r="H743" s="122"/>
      <c r="I743" s="122"/>
      <c r="J743" s="122"/>
      <c r="K743" s="122"/>
      <c r="L743" s="122"/>
      <c r="M743" s="122"/>
      <c r="N743" s="122"/>
      <c r="O743" s="122"/>
      <c r="P743" s="122"/>
      <c r="Q743" s="122"/>
      <c r="R743" s="122"/>
      <c r="S743" s="107"/>
      <c r="T743" s="107"/>
      <c r="U743" s="107"/>
    </row>
    <row r="744" spans="1:21" ht="21" customHeight="1">
      <c r="A744" s="96"/>
      <c r="B744" s="107"/>
      <c r="C744" s="121"/>
      <c r="D744" s="122"/>
      <c r="E744" s="122"/>
      <c r="F744" s="122"/>
      <c r="G744" s="122"/>
      <c r="H744" s="122"/>
      <c r="I744" s="122"/>
      <c r="J744" s="122"/>
      <c r="K744" s="122"/>
      <c r="L744" s="122"/>
      <c r="M744" s="122"/>
      <c r="N744" s="122"/>
      <c r="O744" s="122"/>
      <c r="P744" s="122"/>
      <c r="Q744" s="122"/>
      <c r="R744" s="122"/>
      <c r="S744" s="107"/>
      <c r="T744" s="107"/>
      <c r="U744" s="107"/>
    </row>
    <row r="745" spans="1:21" ht="21" customHeight="1">
      <c r="A745" s="96"/>
      <c r="B745" s="107"/>
      <c r="C745" s="121"/>
      <c r="D745" s="122"/>
      <c r="E745" s="122"/>
      <c r="F745" s="122"/>
      <c r="G745" s="122"/>
      <c r="H745" s="122"/>
      <c r="I745" s="122"/>
      <c r="J745" s="122"/>
      <c r="K745" s="122"/>
      <c r="L745" s="122"/>
      <c r="M745" s="122"/>
      <c r="N745" s="122"/>
      <c r="O745" s="122"/>
      <c r="P745" s="122"/>
      <c r="Q745" s="122"/>
      <c r="R745" s="122"/>
      <c r="S745" s="107"/>
      <c r="T745" s="107"/>
      <c r="U745" s="107"/>
    </row>
    <row r="746" spans="1:21" ht="21" customHeight="1">
      <c r="A746" s="96"/>
      <c r="B746" s="107"/>
      <c r="C746" s="121"/>
      <c r="D746" s="122"/>
      <c r="E746" s="122"/>
      <c r="F746" s="122"/>
      <c r="G746" s="122"/>
      <c r="H746" s="122"/>
      <c r="I746" s="122"/>
      <c r="J746" s="122"/>
      <c r="K746" s="122"/>
      <c r="L746" s="122"/>
      <c r="M746" s="122"/>
      <c r="N746" s="122"/>
      <c r="O746" s="122"/>
      <c r="P746" s="122"/>
      <c r="Q746" s="122"/>
      <c r="R746" s="122"/>
      <c r="S746" s="107"/>
      <c r="T746" s="107"/>
      <c r="U746" s="107"/>
    </row>
    <row r="747" spans="1:21" ht="21" customHeight="1">
      <c r="A747" s="96"/>
      <c r="B747" s="107"/>
      <c r="C747" s="121"/>
      <c r="D747" s="122"/>
      <c r="E747" s="122"/>
      <c r="F747" s="122"/>
      <c r="G747" s="122"/>
      <c r="H747" s="122"/>
      <c r="I747" s="122"/>
      <c r="J747" s="122"/>
      <c r="K747" s="122"/>
      <c r="L747" s="122"/>
      <c r="M747" s="122"/>
      <c r="N747" s="122"/>
      <c r="O747" s="122"/>
      <c r="P747" s="122"/>
      <c r="Q747" s="122"/>
      <c r="R747" s="122"/>
      <c r="S747" s="107"/>
      <c r="T747" s="107"/>
      <c r="U747" s="107"/>
    </row>
    <row r="748" spans="1:21" ht="21" customHeight="1">
      <c r="A748" s="96"/>
      <c r="B748" s="107"/>
      <c r="C748" s="121"/>
      <c r="D748" s="122"/>
      <c r="E748" s="122"/>
      <c r="F748" s="122"/>
      <c r="G748" s="122"/>
      <c r="H748" s="122"/>
      <c r="I748" s="122"/>
      <c r="J748" s="122"/>
      <c r="K748" s="122"/>
      <c r="L748" s="122"/>
      <c r="M748" s="122"/>
      <c r="N748" s="122"/>
      <c r="O748" s="122"/>
      <c r="P748" s="122"/>
      <c r="Q748" s="122"/>
      <c r="R748" s="122"/>
      <c r="S748" s="107"/>
      <c r="T748" s="107"/>
      <c r="U748" s="107"/>
    </row>
    <row r="749" spans="1:21" ht="21" customHeight="1">
      <c r="A749" s="96"/>
      <c r="B749" s="107"/>
      <c r="C749" s="121"/>
      <c r="D749" s="122"/>
      <c r="E749" s="122"/>
      <c r="F749" s="122"/>
      <c r="G749" s="122"/>
      <c r="H749" s="122"/>
      <c r="I749" s="122"/>
      <c r="J749" s="122"/>
      <c r="K749" s="122"/>
      <c r="L749" s="122"/>
      <c r="M749" s="122"/>
      <c r="N749" s="122"/>
      <c r="O749" s="122"/>
      <c r="P749" s="122"/>
      <c r="Q749" s="122"/>
      <c r="R749" s="122"/>
      <c r="S749" s="107"/>
      <c r="T749" s="107"/>
      <c r="U749" s="107"/>
    </row>
    <row r="750" spans="1:21" ht="21" customHeight="1">
      <c r="A750" s="96"/>
      <c r="B750" s="107"/>
      <c r="C750" s="121"/>
      <c r="D750" s="122"/>
      <c r="E750" s="122"/>
      <c r="F750" s="122"/>
      <c r="G750" s="122"/>
      <c r="H750" s="122"/>
      <c r="I750" s="122"/>
      <c r="J750" s="122"/>
      <c r="K750" s="122"/>
      <c r="L750" s="122"/>
      <c r="M750" s="122"/>
      <c r="N750" s="122"/>
      <c r="O750" s="122"/>
      <c r="P750" s="122"/>
      <c r="Q750" s="122"/>
      <c r="R750" s="122"/>
      <c r="S750" s="107"/>
      <c r="T750" s="107"/>
      <c r="U750" s="107"/>
    </row>
    <row r="751" spans="1:21" ht="21" customHeight="1">
      <c r="A751" s="96"/>
      <c r="B751" s="107"/>
      <c r="C751" s="121"/>
      <c r="D751" s="122"/>
      <c r="E751" s="122"/>
      <c r="F751" s="122"/>
      <c r="G751" s="122"/>
      <c r="H751" s="122"/>
      <c r="I751" s="122"/>
      <c r="J751" s="122"/>
      <c r="K751" s="122"/>
      <c r="L751" s="122"/>
      <c r="M751" s="122"/>
      <c r="N751" s="122"/>
      <c r="O751" s="122"/>
      <c r="P751" s="122"/>
      <c r="Q751" s="122"/>
      <c r="R751" s="122"/>
      <c r="S751" s="107"/>
      <c r="T751" s="107"/>
      <c r="U751" s="107"/>
    </row>
    <row r="752" spans="1:21" ht="21" customHeight="1">
      <c r="A752" s="96"/>
      <c r="B752" s="107"/>
      <c r="C752" s="121"/>
      <c r="D752" s="122"/>
      <c r="E752" s="122"/>
      <c r="F752" s="122"/>
      <c r="G752" s="122"/>
      <c r="H752" s="122"/>
      <c r="I752" s="122"/>
      <c r="J752" s="122"/>
      <c r="K752" s="122"/>
      <c r="L752" s="122"/>
      <c r="M752" s="122"/>
      <c r="N752" s="122"/>
      <c r="O752" s="122"/>
      <c r="P752" s="122"/>
      <c r="Q752" s="122"/>
      <c r="R752" s="122"/>
      <c r="S752" s="107"/>
      <c r="T752" s="107"/>
      <c r="U752" s="107"/>
    </row>
    <row r="753" spans="1:21" ht="21" customHeight="1">
      <c r="A753" s="96"/>
      <c r="B753" s="107"/>
      <c r="C753" s="121"/>
      <c r="D753" s="122"/>
      <c r="E753" s="122"/>
      <c r="F753" s="122"/>
      <c r="G753" s="122"/>
      <c r="H753" s="122"/>
      <c r="I753" s="122"/>
      <c r="J753" s="122"/>
      <c r="K753" s="122"/>
      <c r="L753" s="122"/>
      <c r="M753" s="122"/>
      <c r="N753" s="122"/>
      <c r="O753" s="122"/>
      <c r="P753" s="122"/>
      <c r="Q753" s="122"/>
      <c r="R753" s="122"/>
      <c r="S753" s="107"/>
      <c r="T753" s="107"/>
      <c r="U753" s="107"/>
    </row>
    <row r="754" spans="1:21" ht="21" customHeight="1">
      <c r="A754" s="96"/>
      <c r="B754" s="107"/>
      <c r="C754" s="121"/>
      <c r="D754" s="122"/>
      <c r="E754" s="122"/>
      <c r="F754" s="122"/>
      <c r="G754" s="122"/>
      <c r="H754" s="122"/>
      <c r="I754" s="122"/>
      <c r="J754" s="122"/>
      <c r="K754" s="122"/>
      <c r="L754" s="122"/>
      <c r="M754" s="122"/>
      <c r="N754" s="122"/>
      <c r="O754" s="122"/>
      <c r="P754" s="122"/>
      <c r="Q754" s="122"/>
      <c r="R754" s="122"/>
      <c r="S754" s="107"/>
      <c r="T754" s="107"/>
      <c r="U754" s="107"/>
    </row>
    <row r="755" spans="1:21" ht="21" customHeight="1">
      <c r="A755" s="96"/>
      <c r="B755" s="107"/>
      <c r="C755" s="121"/>
      <c r="D755" s="122"/>
      <c r="E755" s="122"/>
      <c r="F755" s="122"/>
      <c r="G755" s="122"/>
      <c r="H755" s="122"/>
      <c r="I755" s="122"/>
      <c r="J755" s="122"/>
      <c r="K755" s="122"/>
      <c r="L755" s="122"/>
      <c r="M755" s="122"/>
      <c r="N755" s="122"/>
      <c r="O755" s="122"/>
      <c r="P755" s="122"/>
      <c r="Q755" s="122"/>
      <c r="R755" s="122"/>
      <c r="S755" s="107"/>
      <c r="T755" s="107"/>
      <c r="U755" s="107"/>
    </row>
    <row r="756" spans="1:21" ht="21" customHeight="1">
      <c r="A756" s="96"/>
      <c r="B756" s="107"/>
      <c r="C756" s="121"/>
      <c r="D756" s="122"/>
      <c r="E756" s="122"/>
      <c r="F756" s="122"/>
      <c r="G756" s="122"/>
      <c r="H756" s="122"/>
      <c r="I756" s="122"/>
      <c r="J756" s="122"/>
      <c r="K756" s="122"/>
      <c r="L756" s="122"/>
      <c r="M756" s="122"/>
      <c r="N756" s="122"/>
      <c r="O756" s="122"/>
      <c r="P756" s="122"/>
      <c r="Q756" s="122"/>
      <c r="R756" s="122"/>
      <c r="S756" s="107"/>
      <c r="T756" s="107"/>
      <c r="U756" s="107"/>
    </row>
    <row r="757" spans="1:21" ht="21" customHeight="1">
      <c r="A757" s="96"/>
      <c r="B757" s="107"/>
      <c r="C757" s="121"/>
      <c r="D757" s="122"/>
      <c r="E757" s="122"/>
      <c r="F757" s="122"/>
      <c r="G757" s="122"/>
      <c r="H757" s="122"/>
      <c r="I757" s="122"/>
      <c r="J757" s="122"/>
      <c r="K757" s="122"/>
      <c r="L757" s="122"/>
      <c r="M757" s="122"/>
      <c r="N757" s="122"/>
      <c r="O757" s="122"/>
      <c r="P757" s="122"/>
      <c r="Q757" s="122"/>
      <c r="R757" s="122"/>
      <c r="S757" s="107"/>
      <c r="T757" s="107"/>
      <c r="U757" s="107"/>
    </row>
    <row r="758" spans="1:21" ht="21" customHeight="1">
      <c r="A758" s="96"/>
      <c r="B758" s="107"/>
      <c r="C758" s="121"/>
      <c r="D758" s="122"/>
      <c r="E758" s="122"/>
      <c r="F758" s="122"/>
      <c r="G758" s="122"/>
      <c r="H758" s="122"/>
      <c r="I758" s="122"/>
      <c r="J758" s="122"/>
      <c r="K758" s="122"/>
      <c r="L758" s="122"/>
      <c r="M758" s="122"/>
      <c r="N758" s="122"/>
      <c r="O758" s="122"/>
      <c r="P758" s="122"/>
      <c r="Q758" s="122"/>
      <c r="R758" s="122"/>
      <c r="S758" s="107"/>
      <c r="T758" s="107"/>
      <c r="U758" s="107"/>
    </row>
    <row r="759" spans="1:21" ht="21" customHeight="1">
      <c r="A759" s="96"/>
      <c r="B759" s="107"/>
      <c r="C759" s="121"/>
      <c r="D759" s="122"/>
      <c r="E759" s="122"/>
      <c r="F759" s="122"/>
      <c r="G759" s="122"/>
      <c r="H759" s="122"/>
      <c r="I759" s="122"/>
      <c r="J759" s="122"/>
      <c r="K759" s="122"/>
      <c r="L759" s="122"/>
      <c r="M759" s="122"/>
      <c r="N759" s="122"/>
      <c r="O759" s="122"/>
      <c r="P759" s="122"/>
      <c r="Q759" s="122"/>
      <c r="R759" s="122"/>
      <c r="S759" s="107"/>
      <c r="T759" s="107"/>
      <c r="U759" s="107"/>
    </row>
    <row r="760" spans="1:21" ht="21" customHeight="1">
      <c r="A760" s="96"/>
      <c r="B760" s="107"/>
      <c r="C760" s="121"/>
      <c r="D760" s="122"/>
      <c r="E760" s="122"/>
      <c r="F760" s="122"/>
      <c r="G760" s="122"/>
      <c r="H760" s="122"/>
      <c r="I760" s="122"/>
      <c r="J760" s="122"/>
      <c r="K760" s="122"/>
      <c r="L760" s="122"/>
      <c r="M760" s="122"/>
      <c r="N760" s="122"/>
      <c r="O760" s="122"/>
      <c r="P760" s="122"/>
      <c r="Q760" s="122"/>
      <c r="R760" s="122"/>
      <c r="S760" s="107"/>
      <c r="T760" s="107"/>
      <c r="U760" s="107"/>
    </row>
    <row r="761" spans="1:21" ht="21" customHeight="1">
      <c r="A761" s="96"/>
      <c r="B761" s="107"/>
      <c r="C761" s="121"/>
      <c r="D761" s="122"/>
      <c r="E761" s="122"/>
      <c r="F761" s="122"/>
      <c r="G761" s="122"/>
      <c r="H761" s="122"/>
      <c r="I761" s="122"/>
      <c r="J761" s="122"/>
      <c r="K761" s="122"/>
      <c r="L761" s="122"/>
      <c r="M761" s="122"/>
      <c r="N761" s="122"/>
      <c r="O761" s="122"/>
      <c r="P761" s="122"/>
      <c r="Q761" s="122"/>
      <c r="R761" s="122"/>
      <c r="S761" s="107"/>
      <c r="T761" s="107"/>
      <c r="U761" s="107"/>
    </row>
    <row r="762" spans="1:21" ht="21" customHeight="1">
      <c r="A762" s="96"/>
      <c r="B762" s="107"/>
      <c r="C762" s="121"/>
      <c r="D762" s="122"/>
      <c r="E762" s="122"/>
      <c r="F762" s="122"/>
      <c r="G762" s="122"/>
      <c r="H762" s="122"/>
      <c r="I762" s="122"/>
      <c r="J762" s="122"/>
      <c r="K762" s="122"/>
      <c r="L762" s="122"/>
      <c r="M762" s="122"/>
      <c r="N762" s="122"/>
      <c r="O762" s="122"/>
      <c r="P762" s="122"/>
      <c r="Q762" s="122"/>
      <c r="R762" s="122"/>
      <c r="S762" s="107"/>
      <c r="T762" s="107"/>
      <c r="U762" s="107"/>
    </row>
    <row r="763" spans="1:21" ht="21" customHeight="1">
      <c r="A763" s="96"/>
      <c r="B763" s="107"/>
      <c r="C763" s="121"/>
      <c r="D763" s="122"/>
      <c r="E763" s="122"/>
      <c r="F763" s="122"/>
      <c r="G763" s="122"/>
      <c r="H763" s="122"/>
      <c r="I763" s="122"/>
      <c r="J763" s="122"/>
      <c r="K763" s="122"/>
      <c r="L763" s="122"/>
      <c r="M763" s="122"/>
      <c r="N763" s="122"/>
      <c r="O763" s="122"/>
      <c r="P763" s="122"/>
      <c r="Q763" s="122"/>
      <c r="R763" s="122"/>
      <c r="S763" s="107"/>
      <c r="T763" s="107"/>
      <c r="U763" s="107"/>
    </row>
    <row r="764" spans="1:21" ht="21" customHeight="1">
      <c r="A764" s="96"/>
      <c r="B764" s="107"/>
      <c r="C764" s="121"/>
      <c r="D764" s="122"/>
      <c r="E764" s="122"/>
      <c r="F764" s="122"/>
      <c r="G764" s="122"/>
      <c r="H764" s="122"/>
      <c r="I764" s="122"/>
      <c r="J764" s="122"/>
      <c r="K764" s="122"/>
      <c r="L764" s="122"/>
      <c r="M764" s="122"/>
      <c r="N764" s="122"/>
      <c r="O764" s="122"/>
      <c r="P764" s="122"/>
      <c r="Q764" s="122"/>
      <c r="R764" s="122"/>
      <c r="S764" s="107"/>
      <c r="T764" s="107"/>
      <c r="U764" s="107"/>
    </row>
    <row r="765" spans="1:21" ht="21" customHeight="1">
      <c r="A765" s="96"/>
      <c r="B765" s="107"/>
      <c r="C765" s="121"/>
      <c r="D765" s="122"/>
      <c r="E765" s="122"/>
      <c r="F765" s="122"/>
      <c r="G765" s="122"/>
      <c r="H765" s="122"/>
      <c r="I765" s="122"/>
      <c r="J765" s="122"/>
      <c r="K765" s="122"/>
      <c r="L765" s="122"/>
      <c r="M765" s="122"/>
      <c r="N765" s="122"/>
      <c r="O765" s="122"/>
      <c r="P765" s="122"/>
      <c r="Q765" s="122"/>
      <c r="R765" s="122"/>
      <c r="S765" s="107"/>
      <c r="T765" s="107"/>
      <c r="U765" s="107"/>
    </row>
    <row r="766" spans="1:21" ht="21" customHeight="1">
      <c r="A766" s="96"/>
      <c r="B766" s="107"/>
      <c r="C766" s="121"/>
      <c r="D766" s="122"/>
      <c r="E766" s="122"/>
      <c r="F766" s="122"/>
      <c r="G766" s="122"/>
      <c r="H766" s="122"/>
      <c r="I766" s="122"/>
      <c r="J766" s="122"/>
      <c r="K766" s="122"/>
      <c r="L766" s="122"/>
      <c r="M766" s="122"/>
      <c r="N766" s="122"/>
      <c r="O766" s="122"/>
      <c r="P766" s="122"/>
      <c r="Q766" s="122"/>
      <c r="R766" s="122"/>
      <c r="S766" s="107"/>
      <c r="T766" s="107"/>
      <c r="U766" s="107"/>
    </row>
    <row r="767" spans="1:21" ht="21" customHeight="1">
      <c r="A767" s="96"/>
      <c r="B767" s="107"/>
      <c r="C767" s="121"/>
      <c r="D767" s="122"/>
      <c r="E767" s="122"/>
      <c r="F767" s="122"/>
      <c r="G767" s="122"/>
      <c r="H767" s="122"/>
      <c r="I767" s="122"/>
      <c r="J767" s="122"/>
      <c r="K767" s="122"/>
      <c r="L767" s="122"/>
      <c r="M767" s="122"/>
      <c r="N767" s="122"/>
      <c r="O767" s="122"/>
      <c r="P767" s="122"/>
      <c r="Q767" s="122"/>
      <c r="R767" s="122"/>
      <c r="S767" s="107"/>
      <c r="T767" s="107"/>
      <c r="U767" s="107"/>
    </row>
    <row r="768" spans="1:21" ht="21" customHeight="1">
      <c r="A768" s="96"/>
      <c r="B768" s="107"/>
      <c r="C768" s="121"/>
      <c r="D768" s="122"/>
      <c r="E768" s="122"/>
      <c r="F768" s="122"/>
      <c r="G768" s="122"/>
      <c r="H768" s="122"/>
      <c r="I768" s="122"/>
      <c r="J768" s="122"/>
      <c r="K768" s="122"/>
      <c r="L768" s="122"/>
      <c r="M768" s="122"/>
      <c r="N768" s="122"/>
      <c r="O768" s="122"/>
      <c r="P768" s="122"/>
      <c r="Q768" s="122"/>
      <c r="R768" s="122"/>
      <c r="S768" s="107"/>
      <c r="T768" s="107"/>
      <c r="U768" s="107"/>
    </row>
    <row r="769" spans="1:21" ht="21" customHeight="1">
      <c r="A769" s="96"/>
      <c r="B769" s="107"/>
      <c r="C769" s="121"/>
      <c r="D769" s="122"/>
      <c r="E769" s="122"/>
      <c r="F769" s="122"/>
      <c r="G769" s="122"/>
      <c r="H769" s="122"/>
      <c r="I769" s="122"/>
      <c r="J769" s="122"/>
      <c r="K769" s="122"/>
      <c r="L769" s="122"/>
      <c r="M769" s="122"/>
      <c r="N769" s="122"/>
      <c r="O769" s="122"/>
      <c r="P769" s="122"/>
      <c r="Q769" s="122"/>
      <c r="R769" s="122"/>
      <c r="S769" s="107"/>
      <c r="T769" s="107"/>
      <c r="U769" s="107"/>
    </row>
    <row r="770" spans="1:21" ht="21" customHeight="1">
      <c r="A770" s="96"/>
      <c r="B770" s="107"/>
      <c r="C770" s="121"/>
      <c r="D770" s="122"/>
      <c r="E770" s="122"/>
      <c r="F770" s="122"/>
      <c r="G770" s="122"/>
      <c r="H770" s="122"/>
      <c r="I770" s="122"/>
      <c r="J770" s="122"/>
      <c r="K770" s="122"/>
      <c r="L770" s="122"/>
      <c r="M770" s="122"/>
      <c r="N770" s="122"/>
      <c r="O770" s="122"/>
      <c r="P770" s="122"/>
      <c r="Q770" s="122"/>
      <c r="R770" s="122"/>
      <c r="S770" s="107"/>
      <c r="T770" s="107"/>
      <c r="U770" s="107"/>
    </row>
    <row r="771" spans="1:21" ht="21" customHeight="1">
      <c r="A771" s="96"/>
      <c r="B771" s="107"/>
      <c r="C771" s="121"/>
      <c r="D771" s="122"/>
      <c r="E771" s="122"/>
      <c r="F771" s="122"/>
      <c r="G771" s="122"/>
      <c r="H771" s="122"/>
      <c r="I771" s="122"/>
      <c r="J771" s="122"/>
      <c r="K771" s="122"/>
      <c r="L771" s="122"/>
      <c r="M771" s="122"/>
      <c r="N771" s="122"/>
      <c r="O771" s="122"/>
      <c r="P771" s="122"/>
      <c r="Q771" s="122"/>
      <c r="R771" s="122"/>
      <c r="S771" s="107"/>
      <c r="T771" s="107"/>
      <c r="U771" s="107"/>
    </row>
    <row r="772" spans="1:21" ht="21" customHeight="1">
      <c r="A772" s="96"/>
      <c r="B772" s="107"/>
      <c r="C772" s="121"/>
      <c r="D772" s="122"/>
      <c r="E772" s="122"/>
      <c r="F772" s="122"/>
      <c r="G772" s="122"/>
      <c r="H772" s="122"/>
      <c r="I772" s="122"/>
      <c r="J772" s="122"/>
      <c r="K772" s="122"/>
      <c r="L772" s="122"/>
      <c r="M772" s="122"/>
      <c r="N772" s="122"/>
      <c r="O772" s="122"/>
      <c r="P772" s="122"/>
      <c r="Q772" s="122"/>
      <c r="R772" s="122"/>
      <c r="S772" s="107"/>
      <c r="T772" s="107"/>
      <c r="U772" s="107"/>
    </row>
    <row r="773" spans="1:21" ht="21" customHeight="1">
      <c r="A773" s="96"/>
      <c r="B773" s="107"/>
      <c r="C773" s="121"/>
      <c r="D773" s="122"/>
      <c r="E773" s="122"/>
      <c r="F773" s="122"/>
      <c r="G773" s="122"/>
      <c r="H773" s="122"/>
      <c r="I773" s="122"/>
      <c r="J773" s="122"/>
      <c r="K773" s="122"/>
      <c r="L773" s="122"/>
      <c r="M773" s="122"/>
      <c r="N773" s="122"/>
      <c r="O773" s="122"/>
      <c r="P773" s="122"/>
      <c r="Q773" s="122"/>
      <c r="R773" s="122"/>
      <c r="S773" s="107"/>
      <c r="T773" s="107"/>
      <c r="U773" s="107"/>
    </row>
    <row r="774" spans="1:21" ht="21" customHeight="1">
      <c r="A774" s="96"/>
      <c r="B774" s="107"/>
      <c r="C774" s="121"/>
      <c r="D774" s="122"/>
      <c r="E774" s="122"/>
      <c r="F774" s="122"/>
      <c r="G774" s="122"/>
      <c r="H774" s="122"/>
      <c r="I774" s="122"/>
      <c r="J774" s="122"/>
      <c r="K774" s="122"/>
      <c r="L774" s="122"/>
      <c r="M774" s="122"/>
      <c r="N774" s="122"/>
      <c r="O774" s="122"/>
      <c r="P774" s="122"/>
      <c r="Q774" s="122"/>
      <c r="R774" s="122"/>
      <c r="S774" s="107"/>
      <c r="T774" s="107"/>
      <c r="U774" s="107"/>
    </row>
    <row r="775" spans="1:21" ht="21" customHeight="1">
      <c r="A775" s="96"/>
      <c r="B775" s="107"/>
      <c r="C775" s="121"/>
      <c r="D775" s="122"/>
      <c r="E775" s="122"/>
      <c r="F775" s="122"/>
      <c r="G775" s="122"/>
      <c r="H775" s="122"/>
      <c r="I775" s="122"/>
      <c r="J775" s="122"/>
      <c r="K775" s="122"/>
      <c r="L775" s="122"/>
      <c r="M775" s="122"/>
      <c r="N775" s="122"/>
      <c r="O775" s="122"/>
      <c r="P775" s="122"/>
      <c r="Q775" s="122"/>
      <c r="R775" s="122"/>
      <c r="S775" s="107"/>
      <c r="T775" s="107"/>
      <c r="U775" s="107"/>
    </row>
    <row r="776" spans="1:21" ht="21" customHeight="1">
      <c r="A776" s="96"/>
      <c r="B776" s="107"/>
      <c r="C776" s="121"/>
      <c r="D776" s="122"/>
      <c r="E776" s="122"/>
      <c r="F776" s="122"/>
      <c r="G776" s="122"/>
      <c r="H776" s="122"/>
      <c r="I776" s="122"/>
      <c r="J776" s="122"/>
      <c r="K776" s="122"/>
      <c r="L776" s="122"/>
      <c r="M776" s="122"/>
      <c r="N776" s="122"/>
      <c r="O776" s="122"/>
      <c r="P776" s="122"/>
      <c r="Q776" s="122"/>
      <c r="R776" s="122"/>
      <c r="S776" s="107"/>
      <c r="T776" s="107"/>
      <c r="U776" s="107"/>
    </row>
    <row r="777" spans="1:21" ht="21" customHeight="1">
      <c r="A777" s="96"/>
      <c r="B777" s="107"/>
      <c r="C777" s="121"/>
      <c r="D777" s="122"/>
      <c r="E777" s="122"/>
      <c r="F777" s="122"/>
      <c r="G777" s="122"/>
      <c r="H777" s="122"/>
      <c r="I777" s="122"/>
      <c r="J777" s="122"/>
      <c r="K777" s="122"/>
      <c r="L777" s="122"/>
      <c r="M777" s="122"/>
      <c r="N777" s="122"/>
      <c r="O777" s="122"/>
      <c r="P777" s="122"/>
      <c r="Q777" s="122"/>
      <c r="R777" s="122"/>
      <c r="S777" s="107"/>
      <c r="T777" s="107"/>
      <c r="U777" s="107"/>
    </row>
    <row r="778" spans="1:21" ht="21" customHeight="1">
      <c r="A778" s="96"/>
      <c r="B778" s="107"/>
      <c r="C778" s="121"/>
      <c r="D778" s="122"/>
      <c r="E778" s="122"/>
      <c r="F778" s="122"/>
      <c r="G778" s="122"/>
      <c r="H778" s="122"/>
      <c r="I778" s="122"/>
      <c r="J778" s="122"/>
      <c r="K778" s="122"/>
      <c r="L778" s="122"/>
      <c r="M778" s="122"/>
      <c r="N778" s="122"/>
      <c r="O778" s="122"/>
      <c r="P778" s="122"/>
      <c r="Q778" s="122"/>
      <c r="R778" s="122"/>
      <c r="S778" s="107"/>
      <c r="T778" s="107"/>
      <c r="U778" s="107"/>
    </row>
    <row r="779" spans="1:21" ht="21" customHeight="1">
      <c r="A779" s="96"/>
      <c r="B779" s="107"/>
      <c r="C779" s="121"/>
      <c r="D779" s="122"/>
      <c r="E779" s="122"/>
      <c r="F779" s="122"/>
      <c r="G779" s="122"/>
      <c r="H779" s="122"/>
      <c r="I779" s="122"/>
      <c r="J779" s="122"/>
      <c r="K779" s="122"/>
      <c r="L779" s="122"/>
      <c r="M779" s="122"/>
      <c r="N779" s="122"/>
      <c r="O779" s="122"/>
      <c r="P779" s="122"/>
      <c r="Q779" s="122"/>
      <c r="R779" s="122"/>
      <c r="S779" s="107"/>
      <c r="T779" s="107"/>
      <c r="U779" s="107"/>
    </row>
    <row r="780" spans="1:21" ht="21" customHeight="1">
      <c r="A780" s="96"/>
      <c r="B780" s="107"/>
      <c r="C780" s="121"/>
      <c r="D780" s="122"/>
      <c r="E780" s="122"/>
      <c r="F780" s="122"/>
      <c r="G780" s="122"/>
      <c r="H780" s="122"/>
      <c r="I780" s="122"/>
      <c r="J780" s="122"/>
      <c r="K780" s="122"/>
      <c r="L780" s="122"/>
      <c r="M780" s="122"/>
      <c r="N780" s="122"/>
      <c r="O780" s="122"/>
      <c r="P780" s="122"/>
      <c r="Q780" s="122"/>
      <c r="R780" s="122"/>
      <c r="S780" s="107"/>
      <c r="T780" s="107"/>
      <c r="U780" s="107"/>
    </row>
    <row r="781" spans="1:21" ht="21" customHeight="1">
      <c r="A781" s="96"/>
      <c r="B781" s="107"/>
      <c r="C781" s="121"/>
      <c r="D781" s="122"/>
      <c r="E781" s="122"/>
      <c r="F781" s="122"/>
      <c r="G781" s="122"/>
      <c r="H781" s="122"/>
      <c r="I781" s="122"/>
      <c r="J781" s="122"/>
      <c r="K781" s="122"/>
      <c r="L781" s="122"/>
      <c r="M781" s="122"/>
      <c r="N781" s="122"/>
      <c r="O781" s="122"/>
      <c r="P781" s="122"/>
      <c r="Q781" s="122"/>
      <c r="R781" s="122"/>
      <c r="S781" s="107"/>
      <c r="T781" s="107"/>
      <c r="U781" s="107"/>
    </row>
    <row r="782" spans="1:21" ht="21" customHeight="1">
      <c r="A782" s="96"/>
      <c r="B782" s="107"/>
      <c r="C782" s="121"/>
      <c r="D782" s="122"/>
      <c r="E782" s="122"/>
      <c r="F782" s="122"/>
      <c r="G782" s="122"/>
      <c r="H782" s="122"/>
      <c r="I782" s="122"/>
      <c r="J782" s="122"/>
      <c r="K782" s="122"/>
      <c r="L782" s="122"/>
      <c r="M782" s="122"/>
      <c r="N782" s="122"/>
      <c r="O782" s="122"/>
      <c r="P782" s="122"/>
      <c r="Q782" s="122"/>
      <c r="R782" s="122"/>
      <c r="S782" s="107"/>
      <c r="T782" s="107"/>
      <c r="U782" s="107"/>
    </row>
    <row r="783" spans="1:21" ht="21" customHeight="1">
      <c r="A783" s="96"/>
      <c r="B783" s="107"/>
      <c r="C783" s="121"/>
      <c r="D783" s="122"/>
      <c r="E783" s="122"/>
      <c r="F783" s="122"/>
      <c r="G783" s="122"/>
      <c r="H783" s="122"/>
      <c r="I783" s="122"/>
      <c r="J783" s="122"/>
      <c r="K783" s="122"/>
      <c r="L783" s="122"/>
      <c r="M783" s="122"/>
      <c r="N783" s="122"/>
      <c r="O783" s="122"/>
      <c r="P783" s="122"/>
      <c r="Q783" s="122"/>
      <c r="R783" s="122"/>
      <c r="S783" s="107"/>
      <c r="T783" s="107"/>
      <c r="U783" s="107"/>
    </row>
    <row r="784" spans="1:21" ht="21" customHeight="1">
      <c r="A784" s="96"/>
      <c r="B784" s="107"/>
      <c r="C784" s="121"/>
      <c r="D784" s="122"/>
      <c r="E784" s="122"/>
      <c r="F784" s="122"/>
      <c r="G784" s="122"/>
      <c r="H784" s="122"/>
      <c r="I784" s="122"/>
      <c r="J784" s="122"/>
      <c r="K784" s="122"/>
      <c r="L784" s="122"/>
      <c r="M784" s="122"/>
      <c r="N784" s="122"/>
      <c r="O784" s="122"/>
      <c r="P784" s="122"/>
      <c r="Q784" s="122"/>
      <c r="R784" s="122"/>
      <c r="S784" s="107"/>
      <c r="T784" s="107"/>
      <c r="U784" s="107"/>
    </row>
    <row r="785" spans="1:21" ht="21" customHeight="1">
      <c r="A785" s="96"/>
      <c r="B785" s="107"/>
      <c r="C785" s="121"/>
      <c r="D785" s="122"/>
      <c r="E785" s="122"/>
      <c r="F785" s="122"/>
      <c r="G785" s="122"/>
      <c r="H785" s="122"/>
      <c r="I785" s="122"/>
      <c r="J785" s="122"/>
      <c r="K785" s="122"/>
      <c r="L785" s="122"/>
      <c r="M785" s="122"/>
      <c r="N785" s="122"/>
      <c r="O785" s="122"/>
      <c r="P785" s="122"/>
      <c r="Q785" s="122"/>
      <c r="R785" s="122"/>
      <c r="S785" s="107"/>
      <c r="T785" s="107"/>
      <c r="U785" s="107"/>
    </row>
    <row r="786" spans="1:21" ht="21" customHeight="1">
      <c r="A786" s="96"/>
      <c r="B786" s="107"/>
      <c r="C786" s="121"/>
      <c r="D786" s="122"/>
      <c r="E786" s="122"/>
      <c r="F786" s="122"/>
      <c r="G786" s="122"/>
      <c r="H786" s="122"/>
      <c r="I786" s="122"/>
      <c r="J786" s="122"/>
      <c r="K786" s="122"/>
      <c r="L786" s="122"/>
      <c r="M786" s="122"/>
      <c r="N786" s="122"/>
      <c r="O786" s="122"/>
      <c r="P786" s="122"/>
      <c r="Q786" s="122"/>
      <c r="R786" s="122"/>
      <c r="S786" s="107"/>
      <c r="T786" s="107"/>
      <c r="U786" s="107"/>
    </row>
    <row r="787" spans="1:21" ht="21" customHeight="1">
      <c r="A787" s="96"/>
      <c r="B787" s="107"/>
      <c r="C787" s="121"/>
      <c r="D787" s="122"/>
      <c r="E787" s="122"/>
      <c r="F787" s="122"/>
      <c r="G787" s="122"/>
      <c r="H787" s="122"/>
      <c r="I787" s="122"/>
      <c r="J787" s="122"/>
      <c r="K787" s="122"/>
      <c r="L787" s="122"/>
      <c r="M787" s="122"/>
      <c r="N787" s="122"/>
      <c r="O787" s="122"/>
      <c r="P787" s="122"/>
      <c r="Q787" s="122"/>
      <c r="R787" s="122"/>
      <c r="S787" s="107"/>
      <c r="T787" s="107"/>
      <c r="U787" s="107"/>
    </row>
    <row r="788" spans="1:21" ht="21" customHeight="1">
      <c r="A788" s="96"/>
      <c r="B788" s="107"/>
      <c r="C788" s="121"/>
      <c r="D788" s="122"/>
      <c r="E788" s="122"/>
      <c r="F788" s="122"/>
      <c r="G788" s="122"/>
      <c r="H788" s="122"/>
      <c r="I788" s="122"/>
      <c r="J788" s="122"/>
      <c r="K788" s="122"/>
      <c r="L788" s="122"/>
      <c r="M788" s="122"/>
      <c r="N788" s="122"/>
      <c r="O788" s="122"/>
      <c r="P788" s="122"/>
      <c r="Q788" s="122"/>
      <c r="R788" s="122"/>
      <c r="S788" s="107"/>
      <c r="T788" s="107"/>
      <c r="U788" s="107"/>
    </row>
    <row r="789" spans="1:21" ht="21" customHeight="1">
      <c r="A789" s="96"/>
      <c r="B789" s="107"/>
      <c r="C789" s="121"/>
      <c r="D789" s="122"/>
      <c r="E789" s="122"/>
      <c r="F789" s="122"/>
      <c r="G789" s="122"/>
      <c r="H789" s="122"/>
      <c r="I789" s="122"/>
      <c r="J789" s="122"/>
      <c r="K789" s="122"/>
      <c r="L789" s="122"/>
      <c r="M789" s="122"/>
      <c r="N789" s="122"/>
      <c r="O789" s="122"/>
      <c r="P789" s="122"/>
      <c r="Q789" s="122"/>
      <c r="R789" s="122"/>
      <c r="S789" s="107"/>
      <c r="T789" s="107"/>
      <c r="U789" s="107"/>
    </row>
    <row r="790" spans="1:21" ht="21" customHeight="1">
      <c r="A790" s="96"/>
      <c r="B790" s="107"/>
      <c r="C790" s="121"/>
      <c r="D790" s="122"/>
      <c r="E790" s="122"/>
      <c r="F790" s="122"/>
      <c r="G790" s="122"/>
      <c r="H790" s="122"/>
      <c r="I790" s="122"/>
      <c r="J790" s="122"/>
      <c r="K790" s="122"/>
      <c r="L790" s="122"/>
      <c r="M790" s="122"/>
      <c r="N790" s="122"/>
      <c r="O790" s="122"/>
      <c r="P790" s="122"/>
      <c r="Q790" s="122"/>
      <c r="R790" s="122"/>
      <c r="S790" s="107"/>
      <c r="T790" s="107"/>
      <c r="U790" s="107"/>
    </row>
    <row r="791" spans="1:21" ht="21" customHeight="1">
      <c r="A791" s="96"/>
      <c r="B791" s="107"/>
      <c r="C791" s="121"/>
      <c r="D791" s="122"/>
      <c r="E791" s="122"/>
      <c r="F791" s="122"/>
      <c r="G791" s="122"/>
      <c r="H791" s="122"/>
      <c r="I791" s="122"/>
      <c r="J791" s="122"/>
      <c r="K791" s="122"/>
      <c r="L791" s="122"/>
      <c r="M791" s="122"/>
      <c r="N791" s="122"/>
      <c r="O791" s="122"/>
      <c r="P791" s="122"/>
      <c r="Q791" s="122"/>
      <c r="R791" s="122"/>
      <c r="S791" s="107"/>
      <c r="T791" s="107"/>
      <c r="U791" s="107"/>
    </row>
    <row r="792" spans="1:21" ht="21" customHeight="1">
      <c r="A792" s="96"/>
      <c r="B792" s="107"/>
      <c r="C792" s="121"/>
      <c r="D792" s="122"/>
      <c r="E792" s="122"/>
      <c r="F792" s="122"/>
      <c r="G792" s="122"/>
      <c r="H792" s="122"/>
      <c r="I792" s="122"/>
      <c r="J792" s="122"/>
      <c r="K792" s="122"/>
      <c r="L792" s="122"/>
      <c r="M792" s="122"/>
      <c r="N792" s="122"/>
      <c r="O792" s="122"/>
      <c r="P792" s="122"/>
      <c r="Q792" s="122"/>
      <c r="R792" s="122"/>
      <c r="S792" s="107"/>
      <c r="T792" s="107"/>
      <c r="U792" s="107"/>
    </row>
    <row r="793" spans="1:21" ht="21" customHeight="1">
      <c r="A793" s="96"/>
      <c r="B793" s="107"/>
      <c r="C793" s="121"/>
      <c r="D793" s="122"/>
      <c r="E793" s="122"/>
      <c r="F793" s="122"/>
      <c r="G793" s="122"/>
      <c r="H793" s="122"/>
      <c r="I793" s="122"/>
      <c r="J793" s="122"/>
      <c r="K793" s="122"/>
      <c r="L793" s="122"/>
      <c r="M793" s="122"/>
      <c r="N793" s="122"/>
      <c r="O793" s="122"/>
      <c r="P793" s="122"/>
      <c r="Q793" s="122"/>
      <c r="R793" s="122"/>
      <c r="S793" s="107"/>
      <c r="T793" s="107"/>
      <c r="U793" s="107"/>
    </row>
    <row r="794" spans="1:21" ht="21" customHeight="1">
      <c r="A794" s="96"/>
      <c r="B794" s="107"/>
      <c r="C794" s="121"/>
      <c r="D794" s="122"/>
      <c r="E794" s="122"/>
      <c r="F794" s="122"/>
      <c r="G794" s="122"/>
      <c r="H794" s="122"/>
      <c r="I794" s="122"/>
      <c r="J794" s="122"/>
      <c r="K794" s="122"/>
      <c r="L794" s="122"/>
      <c r="M794" s="122"/>
      <c r="N794" s="122"/>
      <c r="O794" s="122"/>
      <c r="P794" s="122"/>
      <c r="Q794" s="122"/>
      <c r="R794" s="122"/>
      <c r="S794" s="107"/>
      <c r="T794" s="107"/>
      <c r="U794" s="107"/>
    </row>
    <row r="795" spans="1:21" ht="21" customHeight="1">
      <c r="A795" s="96"/>
      <c r="B795" s="107"/>
      <c r="C795" s="121"/>
      <c r="D795" s="122"/>
      <c r="E795" s="122"/>
      <c r="F795" s="122"/>
      <c r="G795" s="122"/>
      <c r="H795" s="122"/>
      <c r="I795" s="122"/>
      <c r="J795" s="122"/>
      <c r="K795" s="122"/>
      <c r="L795" s="122"/>
      <c r="M795" s="122"/>
      <c r="N795" s="122"/>
      <c r="O795" s="122"/>
      <c r="P795" s="122"/>
      <c r="Q795" s="122"/>
      <c r="R795" s="122"/>
      <c r="S795" s="107"/>
      <c r="T795" s="107"/>
      <c r="U795" s="107"/>
    </row>
    <row r="796" spans="1:21" ht="21" customHeight="1">
      <c r="A796" s="96"/>
      <c r="B796" s="107"/>
      <c r="C796" s="121"/>
      <c r="D796" s="122"/>
      <c r="E796" s="122"/>
      <c r="F796" s="122"/>
      <c r="G796" s="122"/>
      <c r="H796" s="122"/>
      <c r="I796" s="122"/>
      <c r="J796" s="122"/>
      <c r="K796" s="122"/>
      <c r="L796" s="122"/>
      <c r="M796" s="122"/>
      <c r="N796" s="122"/>
      <c r="O796" s="122"/>
      <c r="P796" s="122"/>
      <c r="Q796" s="122"/>
      <c r="R796" s="122"/>
      <c r="S796" s="107"/>
      <c r="T796" s="107"/>
      <c r="U796" s="107"/>
    </row>
    <row r="797" spans="1:21" ht="21" customHeight="1">
      <c r="A797" s="96"/>
      <c r="B797" s="107"/>
      <c r="C797" s="121"/>
      <c r="D797" s="122"/>
      <c r="E797" s="122"/>
      <c r="F797" s="122"/>
      <c r="G797" s="122"/>
      <c r="H797" s="122"/>
      <c r="I797" s="122"/>
      <c r="J797" s="122"/>
      <c r="K797" s="122"/>
      <c r="L797" s="122"/>
      <c r="M797" s="122"/>
      <c r="N797" s="122"/>
      <c r="O797" s="122"/>
      <c r="P797" s="122"/>
      <c r="Q797" s="122"/>
      <c r="R797" s="122"/>
      <c r="S797" s="107"/>
      <c r="T797" s="107"/>
      <c r="U797" s="107"/>
    </row>
    <row r="798" spans="1:21" ht="21" customHeight="1">
      <c r="A798" s="96"/>
      <c r="B798" s="107"/>
      <c r="C798" s="121"/>
      <c r="D798" s="122"/>
      <c r="E798" s="122"/>
      <c r="F798" s="122"/>
      <c r="G798" s="122"/>
      <c r="H798" s="122"/>
      <c r="I798" s="122"/>
      <c r="J798" s="122"/>
      <c r="K798" s="122"/>
      <c r="L798" s="122"/>
      <c r="M798" s="122"/>
      <c r="N798" s="122"/>
      <c r="O798" s="122"/>
      <c r="P798" s="122"/>
      <c r="Q798" s="122"/>
      <c r="R798" s="122"/>
      <c r="S798" s="107"/>
      <c r="T798" s="107"/>
      <c r="U798" s="107"/>
    </row>
    <row r="799" spans="1:21" ht="21" customHeight="1">
      <c r="A799" s="96"/>
      <c r="B799" s="107"/>
      <c r="C799" s="121"/>
      <c r="D799" s="122"/>
      <c r="E799" s="122"/>
      <c r="F799" s="122"/>
      <c r="G799" s="122"/>
      <c r="H799" s="122"/>
      <c r="I799" s="122"/>
      <c r="J799" s="122"/>
      <c r="K799" s="122"/>
      <c r="L799" s="122"/>
      <c r="M799" s="122"/>
      <c r="N799" s="122"/>
      <c r="O799" s="122"/>
      <c r="P799" s="122"/>
      <c r="Q799" s="122"/>
      <c r="R799" s="122"/>
      <c r="S799" s="107"/>
      <c r="T799" s="107"/>
      <c r="U799" s="107"/>
    </row>
    <row r="800" spans="1:21" ht="21" customHeight="1">
      <c r="A800" s="96"/>
      <c r="B800" s="107"/>
      <c r="C800" s="121"/>
      <c r="D800" s="122"/>
      <c r="E800" s="122"/>
      <c r="F800" s="122"/>
      <c r="G800" s="122"/>
      <c r="H800" s="122"/>
      <c r="I800" s="122"/>
      <c r="J800" s="122"/>
      <c r="K800" s="122"/>
      <c r="L800" s="122"/>
      <c r="M800" s="122"/>
      <c r="N800" s="122"/>
      <c r="O800" s="122"/>
      <c r="P800" s="122"/>
      <c r="Q800" s="122"/>
      <c r="R800" s="122"/>
      <c r="S800" s="107"/>
      <c r="T800" s="107"/>
      <c r="U800" s="107"/>
    </row>
    <row r="801" spans="1:21" ht="21" customHeight="1">
      <c r="A801" s="96"/>
      <c r="B801" s="107"/>
      <c r="C801" s="121"/>
      <c r="D801" s="122"/>
      <c r="E801" s="122"/>
      <c r="F801" s="122"/>
      <c r="G801" s="122"/>
      <c r="H801" s="122"/>
      <c r="I801" s="122"/>
      <c r="J801" s="122"/>
      <c r="K801" s="122"/>
      <c r="L801" s="122"/>
      <c r="M801" s="122"/>
      <c r="N801" s="122"/>
      <c r="O801" s="122"/>
      <c r="P801" s="122"/>
      <c r="Q801" s="122"/>
      <c r="R801" s="122"/>
      <c r="S801" s="107"/>
      <c r="T801" s="107"/>
      <c r="U801" s="107"/>
    </row>
    <row r="802" spans="1:21" ht="21" customHeight="1">
      <c r="A802" s="96"/>
      <c r="B802" s="107"/>
      <c r="C802" s="121"/>
      <c r="D802" s="122"/>
      <c r="E802" s="122"/>
      <c r="F802" s="122"/>
      <c r="G802" s="122"/>
      <c r="H802" s="122"/>
      <c r="I802" s="122"/>
      <c r="J802" s="122"/>
      <c r="K802" s="122"/>
      <c r="L802" s="122"/>
      <c r="M802" s="122"/>
      <c r="N802" s="122"/>
      <c r="O802" s="122"/>
      <c r="P802" s="122"/>
      <c r="Q802" s="122"/>
      <c r="R802" s="122"/>
      <c r="S802" s="107"/>
      <c r="T802" s="107"/>
      <c r="U802" s="107"/>
    </row>
    <row r="803" spans="1:21" ht="21" customHeight="1">
      <c r="A803" s="96"/>
      <c r="B803" s="107"/>
      <c r="C803" s="121"/>
      <c r="D803" s="122"/>
      <c r="E803" s="122"/>
      <c r="F803" s="122"/>
      <c r="G803" s="122"/>
      <c r="H803" s="122"/>
      <c r="I803" s="122"/>
      <c r="J803" s="122"/>
      <c r="K803" s="122"/>
      <c r="L803" s="122"/>
      <c r="M803" s="122"/>
      <c r="N803" s="122"/>
      <c r="O803" s="122"/>
      <c r="P803" s="122"/>
      <c r="Q803" s="122"/>
      <c r="R803" s="122"/>
      <c r="S803" s="107"/>
      <c r="T803" s="107"/>
      <c r="U803" s="107"/>
    </row>
    <row r="804" spans="1:21" ht="21" customHeight="1">
      <c r="A804" s="96"/>
      <c r="B804" s="107"/>
      <c r="C804" s="121"/>
      <c r="D804" s="122"/>
      <c r="E804" s="122"/>
      <c r="F804" s="122"/>
      <c r="G804" s="122"/>
      <c r="H804" s="122"/>
      <c r="I804" s="122"/>
      <c r="J804" s="122"/>
      <c r="K804" s="122"/>
      <c r="L804" s="122"/>
      <c r="M804" s="122"/>
      <c r="N804" s="122"/>
      <c r="O804" s="122"/>
      <c r="P804" s="122"/>
      <c r="Q804" s="122"/>
      <c r="R804" s="122"/>
      <c r="S804" s="107"/>
      <c r="T804" s="107"/>
      <c r="U804" s="107"/>
    </row>
    <row r="805" spans="1:21" ht="21" customHeight="1">
      <c r="A805" s="96"/>
      <c r="B805" s="107"/>
      <c r="C805" s="121"/>
      <c r="D805" s="122"/>
      <c r="E805" s="122"/>
      <c r="F805" s="122"/>
      <c r="G805" s="122"/>
      <c r="H805" s="122"/>
      <c r="I805" s="122"/>
      <c r="J805" s="122"/>
      <c r="K805" s="122"/>
      <c r="L805" s="122"/>
      <c r="M805" s="122"/>
      <c r="N805" s="122"/>
      <c r="O805" s="122"/>
      <c r="P805" s="122"/>
      <c r="Q805" s="122"/>
      <c r="R805" s="122"/>
      <c r="S805" s="107"/>
      <c r="T805" s="107"/>
      <c r="U805" s="107"/>
    </row>
    <row r="806" spans="1:21" ht="21" customHeight="1">
      <c r="A806" s="96"/>
      <c r="B806" s="107"/>
      <c r="C806" s="121"/>
      <c r="D806" s="122"/>
      <c r="E806" s="122"/>
      <c r="F806" s="122"/>
      <c r="G806" s="122"/>
      <c r="H806" s="122"/>
      <c r="I806" s="122"/>
      <c r="J806" s="122"/>
      <c r="K806" s="122"/>
      <c r="L806" s="122"/>
      <c r="M806" s="122"/>
      <c r="N806" s="122"/>
      <c r="O806" s="122"/>
      <c r="P806" s="122"/>
      <c r="Q806" s="122"/>
      <c r="R806" s="122"/>
      <c r="S806" s="107"/>
      <c r="T806" s="107"/>
      <c r="U806" s="107"/>
    </row>
    <row r="807" spans="1:21" ht="21" customHeight="1">
      <c r="A807" s="96"/>
      <c r="B807" s="107"/>
      <c r="C807" s="121"/>
      <c r="D807" s="122"/>
      <c r="E807" s="122"/>
      <c r="F807" s="122"/>
      <c r="G807" s="122"/>
      <c r="H807" s="122"/>
      <c r="I807" s="122"/>
      <c r="J807" s="122"/>
      <c r="K807" s="122"/>
      <c r="L807" s="122"/>
      <c r="M807" s="122"/>
      <c r="N807" s="122"/>
      <c r="O807" s="122"/>
      <c r="P807" s="122"/>
      <c r="Q807" s="122"/>
      <c r="R807" s="122"/>
      <c r="S807" s="107"/>
      <c r="T807" s="107"/>
      <c r="U807" s="107"/>
    </row>
    <row r="808" spans="1:21" ht="21" customHeight="1">
      <c r="A808" s="96"/>
      <c r="B808" s="107"/>
      <c r="C808" s="121"/>
      <c r="D808" s="122"/>
      <c r="E808" s="122"/>
      <c r="F808" s="122"/>
      <c r="G808" s="122"/>
      <c r="H808" s="122"/>
      <c r="I808" s="122"/>
      <c r="J808" s="122"/>
      <c r="K808" s="122"/>
      <c r="L808" s="122"/>
      <c r="M808" s="122"/>
      <c r="N808" s="122"/>
      <c r="O808" s="122"/>
      <c r="P808" s="122"/>
      <c r="Q808" s="122"/>
      <c r="R808" s="122"/>
      <c r="S808" s="107"/>
      <c r="T808" s="107"/>
      <c r="U808" s="107"/>
    </row>
    <row r="809" spans="1:21" ht="21" customHeight="1">
      <c r="A809" s="96"/>
      <c r="B809" s="107"/>
      <c r="C809" s="121"/>
      <c r="D809" s="122"/>
      <c r="E809" s="122"/>
      <c r="F809" s="122"/>
      <c r="G809" s="122"/>
      <c r="H809" s="122"/>
      <c r="I809" s="122"/>
      <c r="J809" s="122"/>
      <c r="K809" s="122"/>
      <c r="L809" s="122"/>
      <c r="M809" s="122"/>
      <c r="N809" s="122"/>
      <c r="O809" s="122"/>
      <c r="P809" s="122"/>
      <c r="Q809" s="122"/>
      <c r="R809" s="122"/>
      <c r="S809" s="107"/>
      <c r="T809" s="107"/>
      <c r="U809" s="107"/>
    </row>
    <row r="810" spans="1:21" ht="21" customHeight="1">
      <c r="A810" s="96"/>
      <c r="B810" s="107"/>
      <c r="C810" s="121"/>
      <c r="D810" s="122"/>
      <c r="E810" s="122"/>
      <c r="F810" s="122"/>
      <c r="G810" s="122"/>
      <c r="H810" s="122"/>
      <c r="I810" s="122"/>
      <c r="J810" s="122"/>
      <c r="K810" s="122"/>
      <c r="L810" s="122"/>
      <c r="M810" s="122"/>
      <c r="N810" s="122"/>
      <c r="O810" s="122"/>
      <c r="P810" s="122"/>
      <c r="Q810" s="122"/>
      <c r="R810" s="122"/>
      <c r="S810" s="107"/>
      <c r="T810" s="107"/>
      <c r="U810" s="107"/>
    </row>
    <row r="811" spans="1:21" ht="21" customHeight="1">
      <c r="A811" s="96"/>
      <c r="B811" s="107"/>
      <c r="C811" s="121"/>
      <c r="D811" s="122"/>
      <c r="E811" s="122"/>
      <c r="F811" s="122"/>
      <c r="G811" s="122"/>
      <c r="H811" s="122"/>
      <c r="I811" s="122"/>
      <c r="J811" s="122"/>
      <c r="K811" s="122"/>
      <c r="L811" s="122"/>
      <c r="M811" s="122"/>
      <c r="N811" s="122"/>
      <c r="O811" s="122"/>
      <c r="P811" s="122"/>
      <c r="Q811" s="122"/>
      <c r="R811" s="122"/>
      <c r="S811" s="107"/>
      <c r="T811" s="107"/>
      <c r="U811" s="107"/>
    </row>
    <row r="812" spans="1:21" ht="21" customHeight="1">
      <c r="A812" s="96"/>
      <c r="B812" s="107"/>
      <c r="C812" s="121"/>
      <c r="D812" s="122"/>
      <c r="E812" s="122"/>
      <c r="F812" s="122"/>
      <c r="G812" s="122"/>
      <c r="H812" s="122"/>
      <c r="I812" s="122"/>
      <c r="J812" s="122"/>
      <c r="K812" s="122"/>
      <c r="L812" s="122"/>
      <c r="M812" s="122"/>
      <c r="N812" s="122"/>
      <c r="O812" s="122"/>
      <c r="P812" s="122"/>
      <c r="Q812" s="122"/>
      <c r="R812" s="122"/>
      <c r="S812" s="107"/>
      <c r="T812" s="107"/>
      <c r="U812" s="107"/>
    </row>
    <row r="813" spans="1:21" ht="21" customHeight="1">
      <c r="A813" s="96"/>
      <c r="B813" s="107"/>
      <c r="C813" s="121"/>
      <c r="D813" s="122"/>
      <c r="E813" s="122"/>
      <c r="F813" s="122"/>
      <c r="G813" s="122"/>
      <c r="H813" s="122"/>
      <c r="I813" s="122"/>
      <c r="J813" s="122"/>
      <c r="K813" s="122"/>
      <c r="L813" s="122"/>
      <c r="M813" s="122"/>
      <c r="N813" s="122"/>
      <c r="O813" s="122"/>
      <c r="P813" s="122"/>
      <c r="Q813" s="122"/>
      <c r="R813" s="122"/>
      <c r="S813" s="107"/>
      <c r="T813" s="107"/>
      <c r="U813" s="107"/>
    </row>
    <row r="814" spans="1:21" ht="21" customHeight="1">
      <c r="A814" s="96"/>
      <c r="B814" s="107"/>
      <c r="C814" s="121"/>
      <c r="D814" s="122"/>
      <c r="E814" s="122"/>
      <c r="F814" s="122"/>
      <c r="G814" s="122"/>
      <c r="H814" s="122"/>
      <c r="I814" s="122"/>
      <c r="J814" s="122"/>
      <c r="K814" s="122"/>
      <c r="L814" s="122"/>
      <c r="M814" s="122"/>
      <c r="N814" s="122"/>
      <c r="O814" s="122"/>
      <c r="P814" s="122"/>
      <c r="Q814" s="122"/>
      <c r="R814" s="122"/>
      <c r="S814" s="107"/>
      <c r="T814" s="107"/>
      <c r="U814" s="107"/>
    </row>
    <row r="815" spans="1:21" ht="21" customHeight="1">
      <c r="A815" s="96"/>
      <c r="B815" s="107"/>
      <c r="C815" s="121"/>
      <c r="D815" s="122"/>
      <c r="E815" s="122"/>
      <c r="F815" s="122"/>
      <c r="G815" s="122"/>
      <c r="H815" s="122"/>
      <c r="I815" s="122"/>
      <c r="J815" s="122"/>
      <c r="K815" s="122"/>
      <c r="L815" s="122"/>
      <c r="M815" s="122"/>
      <c r="N815" s="122"/>
      <c r="O815" s="122"/>
      <c r="P815" s="122"/>
      <c r="Q815" s="122"/>
      <c r="R815" s="122"/>
      <c r="S815" s="107"/>
      <c r="T815" s="107"/>
      <c r="U815" s="107"/>
    </row>
    <row r="816" spans="1:21" ht="21" customHeight="1">
      <c r="A816" s="96"/>
      <c r="B816" s="107"/>
      <c r="C816" s="121"/>
      <c r="D816" s="122"/>
      <c r="E816" s="122"/>
      <c r="F816" s="122"/>
      <c r="G816" s="122"/>
      <c r="H816" s="122"/>
      <c r="I816" s="122"/>
      <c r="J816" s="122"/>
      <c r="K816" s="122"/>
      <c r="L816" s="122"/>
      <c r="M816" s="122"/>
      <c r="N816" s="122"/>
      <c r="O816" s="122"/>
      <c r="P816" s="122"/>
      <c r="Q816" s="122"/>
      <c r="R816" s="122"/>
      <c r="S816" s="107"/>
      <c r="T816" s="107"/>
      <c r="U816" s="107"/>
    </row>
    <row r="817" spans="1:21" ht="21" customHeight="1">
      <c r="A817" s="96"/>
      <c r="B817" s="107"/>
      <c r="C817" s="121"/>
      <c r="D817" s="122"/>
      <c r="E817" s="122"/>
      <c r="F817" s="122"/>
      <c r="G817" s="122"/>
      <c r="H817" s="122"/>
      <c r="I817" s="122"/>
      <c r="J817" s="122"/>
      <c r="K817" s="122"/>
      <c r="L817" s="122"/>
      <c r="M817" s="122"/>
      <c r="N817" s="122"/>
      <c r="O817" s="122"/>
      <c r="P817" s="122"/>
      <c r="Q817" s="122"/>
      <c r="R817" s="122"/>
      <c r="S817" s="107"/>
      <c r="T817" s="107"/>
      <c r="U817" s="107"/>
    </row>
    <row r="818" spans="1:21" ht="21" customHeight="1">
      <c r="A818" s="96"/>
      <c r="B818" s="107"/>
      <c r="C818" s="121"/>
      <c r="D818" s="122"/>
      <c r="E818" s="122"/>
      <c r="F818" s="122"/>
      <c r="G818" s="122"/>
      <c r="H818" s="122"/>
      <c r="I818" s="122"/>
      <c r="J818" s="122"/>
      <c r="K818" s="122"/>
      <c r="L818" s="122"/>
      <c r="M818" s="122"/>
      <c r="N818" s="122"/>
      <c r="O818" s="122"/>
      <c r="P818" s="122"/>
      <c r="Q818" s="122"/>
      <c r="R818" s="122"/>
      <c r="S818" s="107"/>
      <c r="T818" s="107"/>
      <c r="U818" s="107"/>
    </row>
    <row r="819" spans="1:21" ht="21" customHeight="1">
      <c r="A819" s="96"/>
      <c r="B819" s="107"/>
      <c r="C819" s="121"/>
      <c r="D819" s="122"/>
      <c r="E819" s="122"/>
      <c r="F819" s="122"/>
      <c r="G819" s="122"/>
      <c r="H819" s="122"/>
      <c r="I819" s="122"/>
      <c r="J819" s="122"/>
      <c r="K819" s="122"/>
      <c r="L819" s="122"/>
      <c r="M819" s="122"/>
      <c r="N819" s="122"/>
      <c r="O819" s="122"/>
      <c r="P819" s="122"/>
      <c r="Q819" s="122"/>
      <c r="R819" s="122"/>
      <c r="S819" s="107"/>
      <c r="T819" s="107"/>
      <c r="U819" s="107"/>
    </row>
    <row r="820" spans="1:21" ht="21" customHeight="1">
      <c r="A820" s="96"/>
      <c r="B820" s="107"/>
      <c r="C820" s="121"/>
      <c r="D820" s="122"/>
      <c r="E820" s="122"/>
      <c r="F820" s="122"/>
      <c r="G820" s="122"/>
      <c r="H820" s="122"/>
      <c r="I820" s="122"/>
      <c r="J820" s="122"/>
      <c r="K820" s="122"/>
      <c r="L820" s="122"/>
      <c r="M820" s="122"/>
      <c r="N820" s="122"/>
      <c r="O820" s="122"/>
      <c r="P820" s="122"/>
      <c r="Q820" s="122"/>
      <c r="R820" s="122"/>
      <c r="S820" s="107"/>
      <c r="T820" s="107"/>
      <c r="U820" s="107"/>
    </row>
    <row r="821" spans="1:21" ht="21" customHeight="1">
      <c r="A821" s="96"/>
      <c r="B821" s="107"/>
      <c r="C821" s="121"/>
      <c r="D821" s="122"/>
      <c r="E821" s="122"/>
      <c r="F821" s="122"/>
      <c r="G821" s="122"/>
      <c r="H821" s="122"/>
      <c r="I821" s="122"/>
      <c r="J821" s="122"/>
      <c r="K821" s="122"/>
      <c r="L821" s="122"/>
      <c r="M821" s="122"/>
      <c r="N821" s="122"/>
      <c r="O821" s="122"/>
      <c r="P821" s="122"/>
      <c r="Q821" s="122"/>
      <c r="R821" s="122"/>
      <c r="S821" s="107"/>
      <c r="T821" s="107"/>
      <c r="U821" s="107"/>
    </row>
    <row r="822" spans="1:21" ht="21" customHeight="1">
      <c r="A822" s="96"/>
      <c r="B822" s="107"/>
      <c r="C822" s="121"/>
      <c r="D822" s="122"/>
      <c r="E822" s="122"/>
      <c r="F822" s="122"/>
      <c r="G822" s="122"/>
      <c r="H822" s="122"/>
      <c r="I822" s="122"/>
      <c r="J822" s="122"/>
      <c r="K822" s="122"/>
      <c r="L822" s="122"/>
      <c r="M822" s="122"/>
      <c r="N822" s="122"/>
      <c r="O822" s="122"/>
      <c r="P822" s="122"/>
      <c r="Q822" s="122"/>
      <c r="R822" s="122"/>
      <c r="S822" s="107"/>
      <c r="T822" s="107"/>
      <c r="U822" s="107"/>
    </row>
    <row r="823" spans="1:21" ht="21" customHeight="1">
      <c r="A823" s="96"/>
      <c r="B823" s="107"/>
      <c r="C823" s="121"/>
      <c r="D823" s="122"/>
      <c r="E823" s="122"/>
      <c r="F823" s="122"/>
      <c r="G823" s="122"/>
      <c r="H823" s="122"/>
      <c r="I823" s="122"/>
      <c r="J823" s="122"/>
      <c r="K823" s="122"/>
      <c r="L823" s="122"/>
      <c r="M823" s="122"/>
      <c r="N823" s="122"/>
      <c r="O823" s="122"/>
      <c r="P823" s="122"/>
      <c r="Q823" s="122"/>
      <c r="R823" s="122"/>
      <c r="S823" s="107"/>
      <c r="T823" s="107"/>
      <c r="U823" s="107"/>
    </row>
    <row r="824" spans="1:21" ht="21" customHeight="1">
      <c r="A824" s="96"/>
      <c r="B824" s="107"/>
      <c r="C824" s="121"/>
      <c r="D824" s="122"/>
      <c r="E824" s="122"/>
      <c r="F824" s="122"/>
      <c r="G824" s="122"/>
      <c r="H824" s="122"/>
      <c r="I824" s="122"/>
      <c r="J824" s="122"/>
      <c r="K824" s="122"/>
      <c r="L824" s="122"/>
      <c r="M824" s="122"/>
      <c r="N824" s="122"/>
      <c r="O824" s="122"/>
      <c r="P824" s="122"/>
      <c r="Q824" s="122"/>
      <c r="R824" s="122"/>
      <c r="S824" s="107"/>
      <c r="T824" s="107"/>
      <c r="U824" s="107"/>
    </row>
    <row r="825" spans="1:21" ht="21" customHeight="1">
      <c r="A825" s="96"/>
      <c r="B825" s="107"/>
      <c r="C825" s="121"/>
      <c r="D825" s="122"/>
      <c r="E825" s="122"/>
      <c r="F825" s="122"/>
      <c r="G825" s="122"/>
      <c r="H825" s="122"/>
      <c r="I825" s="122"/>
      <c r="J825" s="122"/>
      <c r="K825" s="122"/>
      <c r="L825" s="122"/>
      <c r="M825" s="122"/>
      <c r="N825" s="122"/>
      <c r="O825" s="122"/>
      <c r="P825" s="122"/>
      <c r="Q825" s="122"/>
      <c r="R825" s="122"/>
      <c r="S825" s="107"/>
      <c r="T825" s="107"/>
      <c r="U825" s="107"/>
    </row>
    <row r="826" spans="1:21" ht="21" customHeight="1">
      <c r="A826" s="96"/>
      <c r="B826" s="107"/>
      <c r="C826" s="121"/>
      <c r="D826" s="122"/>
      <c r="E826" s="122"/>
      <c r="F826" s="122"/>
      <c r="G826" s="122"/>
      <c r="H826" s="122"/>
      <c r="I826" s="122"/>
      <c r="J826" s="122"/>
      <c r="K826" s="122"/>
      <c r="L826" s="122"/>
      <c r="M826" s="122"/>
      <c r="N826" s="122"/>
      <c r="O826" s="122"/>
      <c r="P826" s="122"/>
      <c r="Q826" s="122"/>
      <c r="R826" s="122"/>
      <c r="S826" s="107"/>
      <c r="T826" s="107"/>
      <c r="U826" s="107"/>
    </row>
    <row r="827" spans="1:21" ht="21" customHeight="1">
      <c r="A827" s="96"/>
      <c r="B827" s="107"/>
      <c r="C827" s="121"/>
      <c r="D827" s="122"/>
      <c r="E827" s="122"/>
      <c r="F827" s="122"/>
      <c r="G827" s="122"/>
      <c r="H827" s="122"/>
      <c r="I827" s="122"/>
      <c r="J827" s="122"/>
      <c r="K827" s="122"/>
      <c r="L827" s="122"/>
      <c r="M827" s="122"/>
      <c r="N827" s="122"/>
      <c r="O827" s="122"/>
      <c r="P827" s="122"/>
      <c r="Q827" s="122"/>
      <c r="R827" s="122"/>
      <c r="S827" s="107"/>
      <c r="T827" s="107"/>
      <c r="U827" s="107"/>
    </row>
    <row r="828" spans="1:21" ht="21" customHeight="1">
      <c r="A828" s="96"/>
      <c r="B828" s="107"/>
      <c r="C828" s="121"/>
      <c r="D828" s="122"/>
      <c r="E828" s="122"/>
      <c r="F828" s="122"/>
      <c r="G828" s="122"/>
      <c r="H828" s="122"/>
      <c r="I828" s="122"/>
      <c r="J828" s="122"/>
      <c r="K828" s="122"/>
      <c r="L828" s="122"/>
      <c r="M828" s="122"/>
      <c r="N828" s="122"/>
      <c r="O828" s="122"/>
      <c r="P828" s="122"/>
      <c r="Q828" s="122"/>
      <c r="R828" s="122"/>
      <c r="S828" s="107"/>
      <c r="T828" s="107"/>
      <c r="U828" s="107"/>
    </row>
    <row r="829" spans="1:21" ht="21" customHeight="1">
      <c r="A829" s="96"/>
      <c r="B829" s="107"/>
      <c r="C829" s="121"/>
      <c r="D829" s="122"/>
      <c r="E829" s="122"/>
      <c r="F829" s="122"/>
      <c r="G829" s="122"/>
      <c r="H829" s="122"/>
      <c r="I829" s="122"/>
      <c r="J829" s="122"/>
      <c r="K829" s="122"/>
      <c r="L829" s="122"/>
      <c r="M829" s="122"/>
      <c r="N829" s="122"/>
      <c r="O829" s="122"/>
      <c r="P829" s="122"/>
      <c r="Q829" s="122"/>
      <c r="R829" s="122"/>
      <c r="S829" s="107"/>
      <c r="T829" s="107"/>
      <c r="U829" s="107"/>
    </row>
    <row r="830" spans="1:21" ht="21" customHeight="1">
      <c r="A830" s="96"/>
      <c r="B830" s="107"/>
      <c r="C830" s="121"/>
      <c r="D830" s="122"/>
      <c r="E830" s="122"/>
      <c r="F830" s="122"/>
      <c r="G830" s="122"/>
      <c r="H830" s="122"/>
      <c r="I830" s="122"/>
      <c r="J830" s="122"/>
      <c r="K830" s="122"/>
      <c r="L830" s="122"/>
      <c r="M830" s="122"/>
      <c r="N830" s="122"/>
      <c r="O830" s="122"/>
      <c r="P830" s="122"/>
      <c r="Q830" s="122"/>
      <c r="R830" s="122"/>
      <c r="S830" s="107"/>
      <c r="T830" s="107"/>
      <c r="U830" s="107"/>
    </row>
    <row r="831" spans="1:21" ht="21" customHeight="1">
      <c r="A831" s="96"/>
      <c r="B831" s="107"/>
      <c r="C831" s="121"/>
      <c r="D831" s="122"/>
      <c r="E831" s="122"/>
      <c r="F831" s="122"/>
      <c r="G831" s="122"/>
      <c r="H831" s="122"/>
      <c r="I831" s="122"/>
      <c r="J831" s="122"/>
      <c r="K831" s="122"/>
      <c r="L831" s="122"/>
      <c r="M831" s="122"/>
      <c r="N831" s="122"/>
      <c r="O831" s="122"/>
      <c r="P831" s="122"/>
      <c r="Q831" s="122"/>
      <c r="R831" s="122"/>
      <c r="S831" s="107"/>
      <c r="T831" s="107"/>
      <c r="U831" s="107"/>
    </row>
    <row r="832" spans="1:21" ht="21" customHeight="1">
      <c r="A832" s="96"/>
      <c r="B832" s="107"/>
      <c r="C832" s="121"/>
      <c r="D832" s="122"/>
      <c r="E832" s="122"/>
      <c r="F832" s="122"/>
      <c r="G832" s="122"/>
      <c r="H832" s="122"/>
      <c r="I832" s="122"/>
      <c r="J832" s="122"/>
      <c r="K832" s="122"/>
      <c r="L832" s="122"/>
      <c r="M832" s="122"/>
      <c r="N832" s="122"/>
      <c r="O832" s="122"/>
      <c r="P832" s="122"/>
      <c r="Q832" s="122"/>
      <c r="R832" s="122"/>
      <c r="S832" s="107"/>
      <c r="T832" s="107"/>
      <c r="U832" s="107"/>
    </row>
    <row r="833" spans="1:21" ht="21" customHeight="1">
      <c r="A833" s="96"/>
      <c r="B833" s="107"/>
      <c r="C833" s="121"/>
      <c r="D833" s="122"/>
      <c r="E833" s="122"/>
      <c r="F833" s="122"/>
      <c r="G833" s="122"/>
      <c r="H833" s="122"/>
      <c r="I833" s="122"/>
      <c r="J833" s="122"/>
      <c r="K833" s="122"/>
      <c r="L833" s="122"/>
      <c r="M833" s="122"/>
      <c r="N833" s="122"/>
      <c r="O833" s="122"/>
      <c r="P833" s="122"/>
      <c r="Q833" s="122"/>
      <c r="R833" s="122"/>
      <c r="S833" s="107"/>
      <c r="T833" s="107"/>
      <c r="U833" s="107"/>
    </row>
    <row r="834" spans="1:21" ht="21" customHeight="1">
      <c r="A834" s="96"/>
      <c r="B834" s="107"/>
      <c r="C834" s="121"/>
      <c r="D834" s="122"/>
      <c r="E834" s="122"/>
      <c r="F834" s="122"/>
      <c r="G834" s="122"/>
      <c r="H834" s="122"/>
      <c r="I834" s="122"/>
      <c r="J834" s="122"/>
      <c r="K834" s="122"/>
      <c r="L834" s="122"/>
      <c r="M834" s="122"/>
      <c r="N834" s="122"/>
      <c r="O834" s="122"/>
      <c r="P834" s="122"/>
      <c r="Q834" s="122"/>
      <c r="R834" s="122"/>
      <c r="S834" s="107"/>
      <c r="T834" s="107"/>
      <c r="U834" s="107"/>
    </row>
    <row r="835" spans="1:21" ht="21" customHeight="1">
      <c r="A835" s="96"/>
      <c r="B835" s="107"/>
      <c r="C835" s="121"/>
      <c r="D835" s="122"/>
      <c r="E835" s="122"/>
      <c r="F835" s="122"/>
      <c r="G835" s="122"/>
      <c r="H835" s="122"/>
      <c r="I835" s="122"/>
      <c r="J835" s="122"/>
      <c r="K835" s="122"/>
      <c r="L835" s="122"/>
      <c r="M835" s="122"/>
      <c r="N835" s="122"/>
      <c r="O835" s="122"/>
      <c r="P835" s="122"/>
      <c r="Q835" s="122"/>
      <c r="R835" s="122"/>
      <c r="S835" s="107"/>
      <c r="T835" s="107"/>
      <c r="U835" s="107"/>
    </row>
    <row r="836" spans="1:21" ht="21" customHeight="1">
      <c r="A836" s="96"/>
      <c r="B836" s="107"/>
      <c r="C836" s="121"/>
      <c r="D836" s="122"/>
      <c r="E836" s="122"/>
      <c r="F836" s="122"/>
      <c r="G836" s="122"/>
      <c r="H836" s="122"/>
      <c r="I836" s="122"/>
      <c r="J836" s="122"/>
      <c r="K836" s="122"/>
      <c r="L836" s="122"/>
      <c r="M836" s="122"/>
      <c r="N836" s="122"/>
      <c r="O836" s="122"/>
      <c r="P836" s="122"/>
      <c r="Q836" s="122"/>
      <c r="R836" s="122"/>
      <c r="S836" s="107"/>
      <c r="T836" s="107"/>
      <c r="U836" s="107"/>
    </row>
    <row r="837" spans="1:21" ht="21" customHeight="1">
      <c r="A837" s="96"/>
      <c r="B837" s="107"/>
      <c r="C837" s="121"/>
      <c r="D837" s="122"/>
      <c r="E837" s="122"/>
      <c r="F837" s="122"/>
      <c r="G837" s="122"/>
      <c r="H837" s="122"/>
      <c r="I837" s="122"/>
      <c r="J837" s="122"/>
      <c r="K837" s="122"/>
      <c r="L837" s="122"/>
      <c r="M837" s="122"/>
      <c r="N837" s="122"/>
      <c r="O837" s="122"/>
      <c r="P837" s="122"/>
      <c r="Q837" s="122"/>
      <c r="R837" s="122"/>
      <c r="S837" s="107"/>
      <c r="T837" s="107"/>
      <c r="U837" s="107"/>
    </row>
    <row r="838" spans="1:21" ht="21" customHeight="1">
      <c r="A838" s="96"/>
      <c r="B838" s="107"/>
      <c r="C838" s="121"/>
      <c r="D838" s="122"/>
      <c r="E838" s="122"/>
      <c r="F838" s="122"/>
      <c r="G838" s="122"/>
      <c r="H838" s="122"/>
      <c r="I838" s="122"/>
      <c r="J838" s="122"/>
      <c r="K838" s="122"/>
      <c r="L838" s="122"/>
      <c r="M838" s="122"/>
      <c r="N838" s="122"/>
      <c r="O838" s="122"/>
      <c r="P838" s="122"/>
      <c r="Q838" s="122"/>
      <c r="R838" s="122"/>
      <c r="S838" s="107"/>
      <c r="T838" s="107"/>
      <c r="U838" s="107"/>
    </row>
    <row r="839" spans="1:21" ht="21" customHeight="1">
      <c r="A839" s="96"/>
      <c r="B839" s="107"/>
      <c r="C839" s="121"/>
      <c r="D839" s="122"/>
      <c r="E839" s="122"/>
      <c r="F839" s="122"/>
      <c r="G839" s="122"/>
      <c r="H839" s="122"/>
      <c r="I839" s="122"/>
      <c r="J839" s="122"/>
      <c r="K839" s="122"/>
      <c r="L839" s="122"/>
      <c r="M839" s="122"/>
      <c r="N839" s="122"/>
      <c r="O839" s="122"/>
      <c r="P839" s="122"/>
      <c r="Q839" s="122"/>
      <c r="R839" s="122"/>
      <c r="S839" s="107"/>
      <c r="T839" s="107"/>
      <c r="U839" s="107"/>
    </row>
    <row r="840" spans="1:21" ht="21" customHeight="1">
      <c r="A840" s="96"/>
      <c r="B840" s="107"/>
      <c r="C840" s="121"/>
      <c r="D840" s="122"/>
      <c r="E840" s="122"/>
      <c r="F840" s="122"/>
      <c r="G840" s="122"/>
      <c r="H840" s="122"/>
      <c r="I840" s="122"/>
      <c r="J840" s="122"/>
      <c r="K840" s="122"/>
      <c r="L840" s="122"/>
      <c r="M840" s="122"/>
      <c r="N840" s="122"/>
      <c r="O840" s="122"/>
      <c r="P840" s="122"/>
      <c r="Q840" s="122"/>
      <c r="R840" s="122"/>
      <c r="S840" s="107"/>
      <c r="T840" s="107"/>
      <c r="U840" s="107"/>
    </row>
    <row r="841" spans="1:21" ht="21" customHeight="1">
      <c r="A841" s="96"/>
      <c r="B841" s="107"/>
      <c r="C841" s="121"/>
      <c r="D841" s="122"/>
      <c r="E841" s="122"/>
      <c r="F841" s="122"/>
      <c r="G841" s="122"/>
      <c r="H841" s="122"/>
      <c r="I841" s="122"/>
      <c r="J841" s="122"/>
      <c r="K841" s="122"/>
      <c r="L841" s="122"/>
      <c r="M841" s="122"/>
      <c r="N841" s="122"/>
      <c r="O841" s="122"/>
      <c r="P841" s="122"/>
      <c r="Q841" s="122"/>
      <c r="R841" s="122"/>
      <c r="S841" s="107"/>
      <c r="T841" s="107"/>
      <c r="U841" s="107"/>
    </row>
    <row r="842" spans="1:21" ht="21" customHeight="1">
      <c r="A842" s="96"/>
      <c r="B842" s="107"/>
      <c r="C842" s="121"/>
      <c r="D842" s="122"/>
      <c r="E842" s="122"/>
      <c r="F842" s="122"/>
      <c r="G842" s="122"/>
      <c r="H842" s="122"/>
      <c r="I842" s="122"/>
      <c r="J842" s="122"/>
      <c r="K842" s="122"/>
      <c r="L842" s="122"/>
      <c r="M842" s="122"/>
      <c r="N842" s="122"/>
      <c r="O842" s="122"/>
      <c r="P842" s="122"/>
      <c r="Q842" s="122"/>
      <c r="R842" s="122"/>
      <c r="S842" s="107"/>
      <c r="T842" s="107"/>
      <c r="U842" s="107"/>
    </row>
    <row r="843" spans="1:21" ht="21" customHeight="1">
      <c r="A843" s="96"/>
      <c r="B843" s="107"/>
      <c r="C843" s="121"/>
      <c r="D843" s="122"/>
      <c r="E843" s="122"/>
      <c r="F843" s="122"/>
      <c r="G843" s="122"/>
      <c r="H843" s="122"/>
      <c r="I843" s="122"/>
      <c r="J843" s="122"/>
      <c r="K843" s="122"/>
      <c r="L843" s="122"/>
      <c r="M843" s="122"/>
      <c r="N843" s="122"/>
      <c r="O843" s="122"/>
      <c r="P843" s="122"/>
      <c r="Q843" s="122"/>
      <c r="R843" s="122"/>
      <c r="S843" s="107"/>
      <c r="T843" s="107"/>
      <c r="U843" s="107"/>
    </row>
    <row r="844" spans="1:21" ht="21" customHeight="1">
      <c r="A844" s="96"/>
      <c r="B844" s="107"/>
      <c r="C844" s="121"/>
      <c r="D844" s="122"/>
      <c r="E844" s="122"/>
      <c r="F844" s="122"/>
      <c r="G844" s="122"/>
      <c r="H844" s="122"/>
      <c r="I844" s="122"/>
      <c r="J844" s="122"/>
      <c r="K844" s="122"/>
      <c r="L844" s="122"/>
      <c r="M844" s="122"/>
      <c r="N844" s="122"/>
      <c r="O844" s="122"/>
      <c r="P844" s="122"/>
      <c r="Q844" s="122"/>
      <c r="R844" s="122"/>
      <c r="S844" s="107"/>
      <c r="T844" s="107"/>
      <c r="U844" s="107"/>
    </row>
    <row r="845" spans="1:21" ht="21" customHeight="1">
      <c r="A845" s="96"/>
      <c r="B845" s="107"/>
      <c r="C845" s="121"/>
      <c r="D845" s="122"/>
      <c r="E845" s="122"/>
      <c r="F845" s="122"/>
      <c r="G845" s="122"/>
      <c r="H845" s="122"/>
      <c r="I845" s="122"/>
      <c r="J845" s="122"/>
      <c r="K845" s="122"/>
      <c r="L845" s="122"/>
      <c r="M845" s="122"/>
      <c r="N845" s="122"/>
      <c r="O845" s="122"/>
      <c r="P845" s="122"/>
      <c r="Q845" s="122"/>
      <c r="R845" s="122"/>
      <c r="S845" s="107"/>
      <c r="T845" s="107"/>
      <c r="U845" s="107"/>
    </row>
    <row r="846" spans="1:21" ht="21" customHeight="1">
      <c r="A846" s="96"/>
      <c r="B846" s="107"/>
      <c r="C846" s="121"/>
      <c r="D846" s="122"/>
      <c r="E846" s="122"/>
      <c r="F846" s="122"/>
      <c r="G846" s="122"/>
      <c r="H846" s="122"/>
      <c r="I846" s="122"/>
      <c r="J846" s="122"/>
      <c r="K846" s="122"/>
      <c r="L846" s="122"/>
      <c r="M846" s="122"/>
      <c r="N846" s="122"/>
      <c r="O846" s="122"/>
      <c r="P846" s="122"/>
      <c r="Q846" s="122"/>
      <c r="R846" s="122"/>
      <c r="S846" s="107"/>
      <c r="T846" s="107"/>
      <c r="U846" s="107"/>
    </row>
    <row r="847" spans="1:21" ht="21" customHeight="1">
      <c r="A847" s="96"/>
      <c r="B847" s="107"/>
      <c r="C847" s="121"/>
      <c r="D847" s="122"/>
      <c r="E847" s="122"/>
      <c r="F847" s="122"/>
      <c r="G847" s="122"/>
      <c r="H847" s="122"/>
      <c r="I847" s="122"/>
      <c r="J847" s="122"/>
      <c r="K847" s="122"/>
      <c r="L847" s="122"/>
      <c r="M847" s="122"/>
      <c r="N847" s="122"/>
      <c r="O847" s="122"/>
      <c r="P847" s="122"/>
      <c r="Q847" s="122"/>
      <c r="R847" s="122"/>
      <c r="S847" s="107"/>
      <c r="T847" s="107"/>
      <c r="U847" s="107"/>
    </row>
    <row r="848" spans="1:21" ht="21" customHeight="1">
      <c r="A848" s="96"/>
      <c r="B848" s="107"/>
      <c r="C848" s="121"/>
      <c r="D848" s="122"/>
      <c r="E848" s="122"/>
      <c r="F848" s="122"/>
      <c r="G848" s="122"/>
      <c r="H848" s="122"/>
      <c r="I848" s="122"/>
      <c r="J848" s="122"/>
      <c r="K848" s="122"/>
      <c r="L848" s="122"/>
      <c r="M848" s="122"/>
      <c r="N848" s="122"/>
      <c r="O848" s="122"/>
      <c r="P848" s="122"/>
      <c r="Q848" s="122"/>
      <c r="R848" s="122"/>
      <c r="S848" s="107"/>
      <c r="T848" s="107"/>
      <c r="U848" s="107"/>
    </row>
    <row r="849" spans="1:21" ht="21" customHeight="1">
      <c r="A849" s="96"/>
      <c r="B849" s="107"/>
      <c r="C849" s="121"/>
      <c r="D849" s="122"/>
      <c r="E849" s="122"/>
      <c r="F849" s="122"/>
      <c r="G849" s="122"/>
      <c r="H849" s="122"/>
      <c r="I849" s="122"/>
      <c r="J849" s="122"/>
      <c r="K849" s="122"/>
      <c r="L849" s="122"/>
      <c r="M849" s="122"/>
      <c r="N849" s="122"/>
      <c r="O849" s="122"/>
      <c r="P849" s="122"/>
      <c r="Q849" s="122"/>
      <c r="R849" s="122"/>
      <c r="S849" s="107"/>
      <c r="T849" s="107"/>
      <c r="U849" s="107"/>
    </row>
    <row r="850" spans="1:21" ht="21" customHeight="1">
      <c r="A850" s="96"/>
      <c r="B850" s="107"/>
      <c r="C850" s="121"/>
      <c r="D850" s="122"/>
      <c r="E850" s="122"/>
      <c r="F850" s="122"/>
      <c r="G850" s="122"/>
      <c r="H850" s="122"/>
      <c r="I850" s="122"/>
      <c r="J850" s="122"/>
      <c r="K850" s="122"/>
      <c r="L850" s="122"/>
      <c r="M850" s="122"/>
      <c r="N850" s="122"/>
      <c r="O850" s="122"/>
      <c r="P850" s="122"/>
      <c r="Q850" s="122"/>
      <c r="R850" s="122"/>
      <c r="S850" s="107"/>
      <c r="T850" s="107"/>
      <c r="U850" s="107"/>
    </row>
    <row r="851" spans="1:21" ht="21" customHeight="1">
      <c r="A851" s="96"/>
      <c r="B851" s="107"/>
      <c r="C851" s="121"/>
      <c r="D851" s="122"/>
      <c r="E851" s="122"/>
      <c r="F851" s="122"/>
      <c r="G851" s="122"/>
      <c r="H851" s="122"/>
      <c r="I851" s="122"/>
      <c r="J851" s="122"/>
      <c r="K851" s="122"/>
      <c r="L851" s="122"/>
      <c r="M851" s="122"/>
      <c r="N851" s="122"/>
      <c r="O851" s="122"/>
      <c r="P851" s="122"/>
      <c r="Q851" s="122"/>
      <c r="R851" s="122"/>
      <c r="S851" s="107"/>
      <c r="T851" s="107"/>
      <c r="U851" s="107"/>
    </row>
    <row r="852" spans="1:21" ht="21" customHeight="1">
      <c r="A852" s="96"/>
      <c r="B852" s="107"/>
      <c r="C852" s="121"/>
      <c r="D852" s="122"/>
      <c r="E852" s="122"/>
      <c r="F852" s="122"/>
      <c r="G852" s="122"/>
      <c r="H852" s="122"/>
      <c r="I852" s="122"/>
      <c r="J852" s="122"/>
      <c r="K852" s="122"/>
      <c r="L852" s="122"/>
      <c r="M852" s="122"/>
      <c r="N852" s="122"/>
      <c r="O852" s="122"/>
      <c r="P852" s="122"/>
      <c r="Q852" s="122"/>
      <c r="R852" s="122"/>
      <c r="S852" s="107"/>
      <c r="T852" s="107"/>
      <c r="U852" s="107"/>
    </row>
    <row r="853" spans="1:21" ht="21" customHeight="1">
      <c r="A853" s="96"/>
      <c r="B853" s="107"/>
      <c r="C853" s="121"/>
      <c r="D853" s="122"/>
      <c r="E853" s="122"/>
      <c r="F853" s="122"/>
      <c r="G853" s="122"/>
      <c r="H853" s="122"/>
      <c r="I853" s="122"/>
      <c r="J853" s="122"/>
      <c r="K853" s="122"/>
      <c r="L853" s="122"/>
      <c r="M853" s="122"/>
      <c r="N853" s="122"/>
      <c r="O853" s="122"/>
      <c r="P853" s="122"/>
      <c r="Q853" s="122"/>
      <c r="R853" s="122"/>
      <c r="S853" s="107"/>
      <c r="T853" s="107"/>
      <c r="U853" s="107"/>
    </row>
    <row r="854" spans="1:21" ht="21" customHeight="1">
      <c r="A854" s="96"/>
      <c r="B854" s="107"/>
      <c r="C854" s="121"/>
      <c r="D854" s="122"/>
      <c r="E854" s="122"/>
      <c r="F854" s="122"/>
      <c r="G854" s="122"/>
      <c r="H854" s="122"/>
      <c r="I854" s="122"/>
      <c r="J854" s="122"/>
      <c r="K854" s="122"/>
      <c r="L854" s="122"/>
      <c r="M854" s="122"/>
      <c r="N854" s="122"/>
      <c r="O854" s="122"/>
      <c r="P854" s="122"/>
      <c r="Q854" s="122"/>
      <c r="R854" s="122"/>
      <c r="S854" s="107"/>
      <c r="T854" s="107"/>
      <c r="U854" s="107"/>
    </row>
    <row r="855" spans="1:21" ht="21" customHeight="1">
      <c r="A855" s="96"/>
      <c r="B855" s="107"/>
      <c r="C855" s="121"/>
      <c r="D855" s="122"/>
      <c r="E855" s="122"/>
      <c r="F855" s="122"/>
      <c r="G855" s="122"/>
      <c r="H855" s="122"/>
      <c r="I855" s="122"/>
      <c r="J855" s="122"/>
      <c r="K855" s="122"/>
      <c r="L855" s="122"/>
      <c r="M855" s="122"/>
      <c r="N855" s="122"/>
      <c r="O855" s="122"/>
      <c r="P855" s="122"/>
      <c r="Q855" s="122"/>
      <c r="R855" s="122"/>
      <c r="S855" s="107"/>
      <c r="T855" s="107"/>
      <c r="U855" s="107"/>
    </row>
    <row r="856" spans="1:21" ht="21" customHeight="1">
      <c r="A856" s="96"/>
      <c r="B856" s="107"/>
      <c r="C856" s="121"/>
      <c r="D856" s="122"/>
      <c r="E856" s="122"/>
      <c r="F856" s="122"/>
      <c r="G856" s="122"/>
      <c r="H856" s="122"/>
      <c r="I856" s="122"/>
      <c r="J856" s="122"/>
      <c r="K856" s="122"/>
      <c r="L856" s="122"/>
      <c r="M856" s="122"/>
      <c r="N856" s="122"/>
      <c r="O856" s="122"/>
      <c r="P856" s="122"/>
      <c r="Q856" s="122"/>
      <c r="R856" s="122"/>
      <c r="S856" s="107"/>
      <c r="T856" s="107"/>
      <c r="U856" s="107"/>
    </row>
    <row r="857" spans="1:21" ht="21" customHeight="1">
      <c r="A857" s="96"/>
      <c r="B857" s="107"/>
      <c r="C857" s="121"/>
      <c r="D857" s="122"/>
      <c r="E857" s="122"/>
      <c r="F857" s="122"/>
      <c r="G857" s="122"/>
      <c r="H857" s="122"/>
      <c r="I857" s="122"/>
      <c r="J857" s="122"/>
      <c r="K857" s="122"/>
      <c r="L857" s="122"/>
      <c r="M857" s="122"/>
      <c r="N857" s="122"/>
      <c r="O857" s="122"/>
      <c r="P857" s="122"/>
      <c r="Q857" s="122"/>
      <c r="R857" s="122"/>
      <c r="S857" s="107"/>
      <c r="T857" s="107"/>
      <c r="U857" s="107"/>
    </row>
    <row r="858" spans="1:21" ht="21" customHeight="1">
      <c r="A858" s="96"/>
      <c r="B858" s="107"/>
      <c r="C858" s="121"/>
      <c r="D858" s="122"/>
      <c r="E858" s="122"/>
      <c r="F858" s="122"/>
      <c r="G858" s="122"/>
      <c r="H858" s="122"/>
      <c r="I858" s="122"/>
      <c r="J858" s="122"/>
      <c r="K858" s="122"/>
      <c r="L858" s="122"/>
      <c r="M858" s="122"/>
      <c r="N858" s="122"/>
      <c r="O858" s="122"/>
      <c r="P858" s="122"/>
      <c r="Q858" s="122"/>
      <c r="R858" s="122"/>
      <c r="S858" s="107"/>
      <c r="T858" s="107"/>
      <c r="U858" s="107"/>
    </row>
    <row r="859" spans="1:21" ht="21" customHeight="1">
      <c r="A859" s="96"/>
      <c r="B859" s="107"/>
      <c r="C859" s="121"/>
      <c r="D859" s="122"/>
      <c r="E859" s="122"/>
      <c r="F859" s="122"/>
      <c r="G859" s="122"/>
      <c r="H859" s="122"/>
      <c r="I859" s="122"/>
      <c r="J859" s="122"/>
      <c r="K859" s="122"/>
      <c r="L859" s="122"/>
      <c r="M859" s="122"/>
      <c r="N859" s="122"/>
      <c r="O859" s="122"/>
      <c r="P859" s="122"/>
      <c r="Q859" s="122"/>
      <c r="R859" s="122"/>
      <c r="S859" s="107"/>
      <c r="T859" s="107"/>
      <c r="U859" s="107"/>
    </row>
    <row r="860" spans="1:21" ht="21" customHeight="1">
      <c r="A860" s="96"/>
      <c r="B860" s="107"/>
      <c r="C860" s="121"/>
      <c r="D860" s="122"/>
      <c r="E860" s="122"/>
      <c r="F860" s="122"/>
      <c r="G860" s="122"/>
      <c r="H860" s="122"/>
      <c r="I860" s="122"/>
      <c r="J860" s="122"/>
      <c r="K860" s="122"/>
      <c r="L860" s="122"/>
      <c r="M860" s="122"/>
      <c r="N860" s="122"/>
      <c r="O860" s="122"/>
      <c r="P860" s="122"/>
      <c r="Q860" s="122"/>
      <c r="R860" s="122"/>
      <c r="S860" s="107"/>
      <c r="T860" s="107"/>
      <c r="U860" s="107"/>
    </row>
    <row r="861" spans="1:21" ht="21" customHeight="1">
      <c r="A861" s="96"/>
      <c r="B861" s="107"/>
      <c r="C861" s="121"/>
      <c r="D861" s="122"/>
      <c r="E861" s="122"/>
      <c r="F861" s="122"/>
      <c r="G861" s="122"/>
      <c r="H861" s="122"/>
      <c r="I861" s="122"/>
      <c r="J861" s="122"/>
      <c r="K861" s="122"/>
      <c r="L861" s="122"/>
      <c r="M861" s="122"/>
      <c r="N861" s="122"/>
      <c r="O861" s="122"/>
      <c r="P861" s="122"/>
      <c r="Q861" s="122"/>
      <c r="R861" s="122"/>
      <c r="S861" s="107"/>
      <c r="T861" s="107"/>
      <c r="U861" s="107"/>
    </row>
    <row r="862" spans="1:21" ht="21" customHeight="1">
      <c r="A862" s="96"/>
      <c r="B862" s="107"/>
      <c r="C862" s="121"/>
      <c r="D862" s="122"/>
      <c r="E862" s="122"/>
      <c r="F862" s="122"/>
      <c r="G862" s="122"/>
      <c r="H862" s="122"/>
      <c r="I862" s="122"/>
      <c r="J862" s="122"/>
      <c r="K862" s="122"/>
      <c r="L862" s="122"/>
      <c r="M862" s="122"/>
      <c r="N862" s="122"/>
      <c r="O862" s="122"/>
      <c r="P862" s="122"/>
      <c r="Q862" s="122"/>
      <c r="R862" s="122"/>
      <c r="S862" s="107"/>
      <c r="T862" s="107"/>
      <c r="U862" s="107"/>
    </row>
    <row r="863" spans="1:21" ht="21" customHeight="1">
      <c r="A863" s="96"/>
      <c r="B863" s="107"/>
      <c r="C863" s="121"/>
      <c r="D863" s="122"/>
      <c r="E863" s="122"/>
      <c r="F863" s="122"/>
      <c r="G863" s="122"/>
      <c r="H863" s="122"/>
      <c r="I863" s="122"/>
      <c r="J863" s="122"/>
      <c r="K863" s="122"/>
      <c r="L863" s="122"/>
      <c r="M863" s="122"/>
      <c r="N863" s="122"/>
      <c r="O863" s="122"/>
      <c r="P863" s="122"/>
      <c r="Q863" s="122"/>
      <c r="R863" s="122"/>
      <c r="S863" s="107"/>
      <c r="T863" s="107"/>
      <c r="U863" s="107"/>
    </row>
    <row r="864" spans="1:21" ht="21" customHeight="1">
      <c r="A864" s="96"/>
      <c r="B864" s="107"/>
      <c r="C864" s="121"/>
      <c r="D864" s="122"/>
      <c r="E864" s="122"/>
      <c r="F864" s="122"/>
      <c r="G864" s="122"/>
      <c r="H864" s="122"/>
      <c r="I864" s="122"/>
      <c r="J864" s="122"/>
      <c r="K864" s="122"/>
      <c r="L864" s="122"/>
      <c r="M864" s="122"/>
      <c r="N864" s="122"/>
      <c r="O864" s="122"/>
      <c r="P864" s="122"/>
      <c r="Q864" s="122"/>
      <c r="R864" s="122"/>
      <c r="S864" s="107"/>
      <c r="T864" s="107"/>
      <c r="U864" s="107"/>
    </row>
    <row r="865" spans="1:21" ht="21" customHeight="1">
      <c r="A865" s="96"/>
      <c r="B865" s="107"/>
      <c r="C865" s="121"/>
      <c r="D865" s="122"/>
      <c r="E865" s="122"/>
      <c r="F865" s="122"/>
      <c r="G865" s="122"/>
      <c r="H865" s="122"/>
      <c r="I865" s="122"/>
      <c r="J865" s="122"/>
      <c r="K865" s="122"/>
      <c r="L865" s="122"/>
      <c r="M865" s="122"/>
      <c r="N865" s="122"/>
      <c r="O865" s="122"/>
      <c r="P865" s="122"/>
      <c r="Q865" s="122"/>
      <c r="R865" s="122"/>
      <c r="S865" s="107"/>
      <c r="T865" s="107"/>
      <c r="U865" s="107"/>
    </row>
    <row r="866" spans="1:21" ht="21" customHeight="1">
      <c r="A866" s="96"/>
      <c r="B866" s="107"/>
      <c r="C866" s="121"/>
      <c r="D866" s="122"/>
      <c r="E866" s="122"/>
      <c r="F866" s="122"/>
      <c r="G866" s="122"/>
      <c r="H866" s="122"/>
      <c r="I866" s="122"/>
      <c r="J866" s="122"/>
      <c r="K866" s="122"/>
      <c r="L866" s="122"/>
      <c r="M866" s="122"/>
      <c r="N866" s="122"/>
      <c r="O866" s="122"/>
      <c r="P866" s="122"/>
      <c r="Q866" s="122"/>
      <c r="R866" s="122"/>
      <c r="S866" s="107"/>
      <c r="T866" s="107"/>
      <c r="U866" s="107"/>
    </row>
    <row r="867" spans="1:21" ht="21" customHeight="1">
      <c r="A867" s="96"/>
      <c r="B867" s="107"/>
      <c r="C867" s="121"/>
      <c r="D867" s="122"/>
      <c r="E867" s="122"/>
      <c r="F867" s="122"/>
      <c r="G867" s="122"/>
      <c r="H867" s="122"/>
      <c r="I867" s="122"/>
      <c r="J867" s="122"/>
      <c r="K867" s="122"/>
      <c r="L867" s="122"/>
      <c r="M867" s="122"/>
      <c r="N867" s="122"/>
      <c r="O867" s="122"/>
      <c r="P867" s="122"/>
      <c r="Q867" s="122"/>
      <c r="R867" s="122"/>
      <c r="S867" s="107"/>
      <c r="T867" s="107"/>
      <c r="U867" s="107"/>
    </row>
    <row r="868" spans="1:21" ht="21" customHeight="1">
      <c r="A868" s="96"/>
      <c r="B868" s="107"/>
      <c r="C868" s="121"/>
      <c r="D868" s="122"/>
      <c r="E868" s="122"/>
      <c r="F868" s="122"/>
      <c r="G868" s="122"/>
      <c r="H868" s="122"/>
      <c r="I868" s="122"/>
      <c r="J868" s="122"/>
      <c r="K868" s="122"/>
      <c r="L868" s="122"/>
      <c r="M868" s="122"/>
      <c r="N868" s="122"/>
      <c r="O868" s="122"/>
      <c r="P868" s="122"/>
      <c r="Q868" s="122"/>
      <c r="R868" s="122"/>
      <c r="S868" s="107"/>
      <c r="T868" s="107"/>
      <c r="U868" s="107"/>
    </row>
    <row r="869" spans="1:21" ht="21" customHeight="1">
      <c r="A869" s="96"/>
      <c r="B869" s="107"/>
      <c r="C869" s="121"/>
      <c r="D869" s="122"/>
      <c r="E869" s="122"/>
      <c r="F869" s="122"/>
      <c r="G869" s="122"/>
      <c r="H869" s="122"/>
      <c r="I869" s="122"/>
      <c r="J869" s="122"/>
      <c r="K869" s="122"/>
      <c r="L869" s="122"/>
      <c r="M869" s="122"/>
      <c r="N869" s="122"/>
      <c r="O869" s="122"/>
      <c r="P869" s="122"/>
      <c r="Q869" s="122"/>
      <c r="R869" s="122"/>
      <c r="S869" s="107"/>
      <c r="T869" s="107"/>
      <c r="U869" s="107"/>
    </row>
    <row r="870" spans="1:21" ht="21" customHeight="1">
      <c r="A870" s="96"/>
      <c r="B870" s="107"/>
      <c r="C870" s="121"/>
      <c r="D870" s="122"/>
      <c r="E870" s="122"/>
      <c r="F870" s="122"/>
      <c r="G870" s="122"/>
      <c r="H870" s="122"/>
      <c r="I870" s="122"/>
      <c r="J870" s="122"/>
      <c r="K870" s="122"/>
      <c r="L870" s="122"/>
      <c r="M870" s="122"/>
      <c r="N870" s="122"/>
      <c r="O870" s="122"/>
      <c r="P870" s="122"/>
      <c r="Q870" s="122"/>
      <c r="R870" s="122"/>
      <c r="S870" s="107"/>
      <c r="T870" s="107"/>
      <c r="U870" s="107"/>
    </row>
    <row r="871" spans="1:21" ht="21" customHeight="1">
      <c r="A871" s="96"/>
      <c r="B871" s="107"/>
      <c r="C871" s="121"/>
      <c r="D871" s="122"/>
      <c r="E871" s="122"/>
      <c r="F871" s="122"/>
      <c r="G871" s="122"/>
      <c r="H871" s="122"/>
      <c r="I871" s="122"/>
      <c r="J871" s="122"/>
      <c r="K871" s="122"/>
      <c r="L871" s="122"/>
      <c r="M871" s="122"/>
      <c r="N871" s="122"/>
      <c r="O871" s="122"/>
      <c r="P871" s="122"/>
      <c r="Q871" s="122"/>
      <c r="R871" s="122"/>
      <c r="S871" s="107"/>
      <c r="T871" s="107"/>
      <c r="U871" s="107"/>
    </row>
    <row r="872" spans="1:21" ht="21" customHeight="1">
      <c r="A872" s="96"/>
      <c r="B872" s="107"/>
      <c r="C872" s="121"/>
      <c r="D872" s="122"/>
      <c r="E872" s="122"/>
      <c r="F872" s="122"/>
      <c r="G872" s="122"/>
      <c r="H872" s="122"/>
      <c r="I872" s="122"/>
      <c r="J872" s="122"/>
      <c r="K872" s="122"/>
      <c r="L872" s="122"/>
      <c r="M872" s="122"/>
      <c r="N872" s="122"/>
      <c r="O872" s="122"/>
      <c r="P872" s="122"/>
      <c r="Q872" s="122"/>
      <c r="R872" s="122"/>
      <c r="S872" s="107"/>
      <c r="T872" s="107"/>
      <c r="U872" s="107"/>
    </row>
    <row r="873" spans="1:21" ht="21" customHeight="1">
      <c r="A873" s="96"/>
      <c r="B873" s="107"/>
      <c r="C873" s="121"/>
      <c r="D873" s="122"/>
      <c r="E873" s="122"/>
      <c r="F873" s="122"/>
      <c r="G873" s="122"/>
      <c r="H873" s="122"/>
      <c r="I873" s="122"/>
      <c r="J873" s="122"/>
      <c r="K873" s="122"/>
      <c r="L873" s="122"/>
      <c r="M873" s="122"/>
      <c r="N873" s="122"/>
      <c r="O873" s="122"/>
      <c r="P873" s="122"/>
      <c r="Q873" s="122"/>
      <c r="R873" s="122"/>
      <c r="S873" s="107"/>
      <c r="T873" s="107"/>
      <c r="U873" s="107"/>
    </row>
    <row r="874" spans="1:21" ht="21" customHeight="1">
      <c r="A874" s="96"/>
      <c r="B874" s="107"/>
      <c r="C874" s="121"/>
      <c r="D874" s="122"/>
      <c r="E874" s="122"/>
      <c r="F874" s="122"/>
      <c r="G874" s="122"/>
      <c r="H874" s="122"/>
      <c r="I874" s="122"/>
      <c r="J874" s="122"/>
      <c r="K874" s="122"/>
      <c r="L874" s="122"/>
      <c r="M874" s="122"/>
      <c r="N874" s="122"/>
      <c r="O874" s="122"/>
      <c r="P874" s="122"/>
      <c r="Q874" s="122"/>
      <c r="R874" s="122"/>
      <c r="S874" s="107"/>
      <c r="T874" s="107"/>
      <c r="U874" s="107"/>
    </row>
    <row r="875" spans="1:21" ht="21" customHeight="1">
      <c r="A875" s="96"/>
      <c r="B875" s="107"/>
      <c r="C875" s="121"/>
      <c r="D875" s="122"/>
      <c r="E875" s="122"/>
      <c r="F875" s="122"/>
      <c r="G875" s="122"/>
      <c r="H875" s="122"/>
      <c r="I875" s="122"/>
      <c r="J875" s="122"/>
      <c r="K875" s="122"/>
      <c r="L875" s="122"/>
      <c r="M875" s="122"/>
      <c r="N875" s="122"/>
      <c r="O875" s="122"/>
      <c r="P875" s="122"/>
      <c r="Q875" s="122"/>
      <c r="R875" s="122"/>
      <c r="S875" s="107"/>
      <c r="T875" s="107"/>
      <c r="U875" s="107"/>
    </row>
    <row r="876" spans="1:21" ht="21" customHeight="1">
      <c r="A876" s="96"/>
      <c r="B876" s="107"/>
      <c r="C876" s="121"/>
      <c r="D876" s="122"/>
      <c r="E876" s="122"/>
      <c r="F876" s="122"/>
      <c r="G876" s="122"/>
      <c r="H876" s="122"/>
      <c r="I876" s="122"/>
      <c r="J876" s="122"/>
      <c r="K876" s="122"/>
      <c r="L876" s="122"/>
      <c r="M876" s="122"/>
      <c r="N876" s="122"/>
      <c r="O876" s="122"/>
      <c r="P876" s="122"/>
      <c r="Q876" s="122"/>
      <c r="R876" s="122"/>
      <c r="S876" s="107"/>
      <c r="T876" s="107"/>
      <c r="U876" s="107"/>
    </row>
    <row r="877" spans="1:21" ht="21" customHeight="1">
      <c r="A877" s="96"/>
      <c r="B877" s="107"/>
      <c r="C877" s="121"/>
      <c r="D877" s="122"/>
      <c r="E877" s="122"/>
      <c r="F877" s="122"/>
      <c r="G877" s="122"/>
      <c r="H877" s="122"/>
      <c r="I877" s="122"/>
      <c r="J877" s="122"/>
      <c r="K877" s="122"/>
      <c r="L877" s="122"/>
      <c r="M877" s="122"/>
      <c r="N877" s="122"/>
      <c r="O877" s="122"/>
      <c r="P877" s="122"/>
      <c r="Q877" s="122"/>
      <c r="R877" s="122"/>
      <c r="S877" s="107"/>
      <c r="T877" s="107"/>
      <c r="U877" s="107"/>
    </row>
    <row r="878" spans="1:21" ht="21" customHeight="1">
      <c r="A878" s="96"/>
      <c r="B878" s="107"/>
      <c r="C878" s="121"/>
      <c r="D878" s="122"/>
      <c r="E878" s="122"/>
      <c r="F878" s="122"/>
      <c r="G878" s="122"/>
      <c r="H878" s="122"/>
      <c r="I878" s="122"/>
      <c r="J878" s="122"/>
      <c r="K878" s="122"/>
      <c r="L878" s="122"/>
      <c r="M878" s="122"/>
      <c r="N878" s="122"/>
      <c r="O878" s="122"/>
      <c r="P878" s="122"/>
      <c r="Q878" s="122"/>
      <c r="R878" s="122"/>
      <c r="S878" s="107"/>
      <c r="T878" s="107"/>
      <c r="U878" s="107"/>
    </row>
    <row r="879" spans="1:21" ht="21" customHeight="1">
      <c r="A879" s="96"/>
      <c r="B879" s="107"/>
      <c r="C879" s="121"/>
      <c r="D879" s="122"/>
      <c r="E879" s="122"/>
      <c r="F879" s="122"/>
      <c r="G879" s="122"/>
      <c r="H879" s="122"/>
      <c r="I879" s="122"/>
      <c r="J879" s="122"/>
      <c r="K879" s="122"/>
      <c r="L879" s="122"/>
      <c r="M879" s="122"/>
      <c r="N879" s="122"/>
      <c r="O879" s="122"/>
      <c r="P879" s="122"/>
      <c r="Q879" s="122"/>
      <c r="R879" s="122"/>
      <c r="S879" s="107"/>
      <c r="T879" s="107"/>
      <c r="U879" s="107"/>
    </row>
    <row r="880" spans="1:21" ht="21" customHeight="1">
      <c r="A880" s="96"/>
      <c r="B880" s="107"/>
      <c r="C880" s="121"/>
      <c r="D880" s="122"/>
      <c r="E880" s="122"/>
      <c r="F880" s="122"/>
      <c r="G880" s="122"/>
      <c r="H880" s="122"/>
      <c r="I880" s="122"/>
      <c r="J880" s="122"/>
      <c r="K880" s="122"/>
      <c r="L880" s="122"/>
      <c r="M880" s="122"/>
      <c r="N880" s="122"/>
      <c r="O880" s="122"/>
      <c r="P880" s="122"/>
      <c r="Q880" s="122"/>
      <c r="R880" s="122"/>
      <c r="S880" s="107"/>
      <c r="T880" s="107"/>
      <c r="U880" s="107"/>
    </row>
    <row r="881" spans="1:21" ht="21" customHeight="1">
      <c r="A881" s="96"/>
      <c r="B881" s="107"/>
      <c r="C881" s="121"/>
      <c r="D881" s="122"/>
      <c r="E881" s="122"/>
      <c r="F881" s="122"/>
      <c r="G881" s="122"/>
      <c r="H881" s="122"/>
      <c r="I881" s="122"/>
      <c r="J881" s="122"/>
      <c r="K881" s="122"/>
      <c r="L881" s="122"/>
      <c r="M881" s="122"/>
      <c r="N881" s="122"/>
      <c r="O881" s="122"/>
      <c r="P881" s="122"/>
      <c r="Q881" s="122"/>
      <c r="R881" s="122"/>
      <c r="S881" s="107"/>
      <c r="T881" s="107"/>
      <c r="U881" s="107"/>
    </row>
    <row r="882" spans="1:21" ht="21" customHeight="1">
      <c r="A882" s="96"/>
      <c r="B882" s="107"/>
      <c r="C882" s="121"/>
      <c r="D882" s="122"/>
      <c r="E882" s="122"/>
      <c r="F882" s="122"/>
      <c r="G882" s="122"/>
      <c r="H882" s="122"/>
      <c r="I882" s="122"/>
      <c r="J882" s="122"/>
      <c r="K882" s="122"/>
      <c r="L882" s="122"/>
      <c r="M882" s="122"/>
      <c r="N882" s="122"/>
      <c r="O882" s="122"/>
      <c r="P882" s="122"/>
      <c r="Q882" s="122"/>
      <c r="R882" s="122"/>
      <c r="S882" s="107"/>
      <c r="T882" s="107"/>
      <c r="U882" s="107"/>
    </row>
    <row r="883" spans="1:21" ht="21" customHeight="1">
      <c r="A883" s="96"/>
      <c r="B883" s="107"/>
      <c r="C883" s="121"/>
      <c r="D883" s="122"/>
      <c r="E883" s="122"/>
      <c r="F883" s="122"/>
      <c r="G883" s="122"/>
      <c r="H883" s="122"/>
      <c r="I883" s="122"/>
      <c r="J883" s="122"/>
      <c r="K883" s="122"/>
      <c r="L883" s="122"/>
      <c r="M883" s="122"/>
      <c r="N883" s="122"/>
      <c r="O883" s="122"/>
      <c r="P883" s="122"/>
      <c r="Q883" s="122"/>
      <c r="R883" s="122"/>
      <c r="S883" s="107"/>
      <c r="T883" s="107"/>
      <c r="U883" s="107"/>
    </row>
    <row r="884" spans="1:21" ht="21" customHeight="1">
      <c r="A884" s="96"/>
      <c r="B884" s="107"/>
      <c r="C884" s="121"/>
      <c r="D884" s="122"/>
      <c r="E884" s="122"/>
      <c r="F884" s="122"/>
      <c r="G884" s="122"/>
      <c r="H884" s="122"/>
      <c r="I884" s="122"/>
      <c r="J884" s="122"/>
      <c r="K884" s="122"/>
      <c r="L884" s="122"/>
      <c r="M884" s="122"/>
      <c r="N884" s="122"/>
      <c r="O884" s="122"/>
      <c r="P884" s="122"/>
      <c r="Q884" s="122"/>
      <c r="R884" s="122"/>
      <c r="S884" s="107"/>
      <c r="T884" s="107"/>
      <c r="U884" s="107"/>
    </row>
    <row r="885" spans="1:21" ht="21" customHeight="1">
      <c r="A885" s="96"/>
      <c r="B885" s="107"/>
      <c r="C885" s="121"/>
      <c r="D885" s="122"/>
      <c r="E885" s="122"/>
      <c r="F885" s="122"/>
      <c r="G885" s="122"/>
      <c r="H885" s="122"/>
      <c r="I885" s="122"/>
      <c r="J885" s="122"/>
      <c r="K885" s="122"/>
      <c r="L885" s="122"/>
      <c r="M885" s="122"/>
      <c r="N885" s="122"/>
      <c r="O885" s="122"/>
      <c r="P885" s="122"/>
      <c r="Q885" s="122"/>
      <c r="R885" s="122"/>
      <c r="S885" s="107"/>
      <c r="T885" s="107"/>
      <c r="U885" s="107"/>
    </row>
    <row r="886" spans="1:21" ht="21" customHeight="1">
      <c r="A886" s="96"/>
      <c r="B886" s="107"/>
      <c r="C886" s="121"/>
      <c r="D886" s="122"/>
      <c r="E886" s="122"/>
      <c r="F886" s="122"/>
      <c r="G886" s="122"/>
      <c r="H886" s="122"/>
      <c r="I886" s="122"/>
      <c r="J886" s="122"/>
      <c r="K886" s="122"/>
      <c r="L886" s="122"/>
      <c r="M886" s="122"/>
      <c r="N886" s="122"/>
      <c r="O886" s="122"/>
      <c r="P886" s="122"/>
      <c r="Q886" s="122"/>
      <c r="R886" s="122"/>
      <c r="S886" s="107"/>
      <c r="T886" s="107"/>
      <c r="U886" s="107"/>
    </row>
    <row r="887" spans="1:21" ht="21" customHeight="1">
      <c r="A887" s="96"/>
      <c r="B887" s="107"/>
      <c r="C887" s="121"/>
      <c r="D887" s="122"/>
      <c r="E887" s="122"/>
      <c r="F887" s="122"/>
      <c r="G887" s="122"/>
      <c r="H887" s="122"/>
      <c r="I887" s="122"/>
      <c r="J887" s="122"/>
      <c r="K887" s="122"/>
      <c r="L887" s="122"/>
      <c r="M887" s="122"/>
      <c r="N887" s="122"/>
      <c r="O887" s="122"/>
      <c r="P887" s="122"/>
      <c r="Q887" s="122"/>
      <c r="R887" s="122"/>
      <c r="S887" s="107"/>
      <c r="T887" s="107"/>
      <c r="U887" s="107"/>
    </row>
    <row r="888" spans="1:21" ht="21" customHeight="1">
      <c r="A888" s="96"/>
      <c r="B888" s="107"/>
      <c r="C888" s="121"/>
      <c r="D888" s="122"/>
      <c r="E888" s="122"/>
      <c r="F888" s="122"/>
      <c r="G888" s="122"/>
      <c r="H888" s="122"/>
      <c r="I888" s="122"/>
      <c r="J888" s="122"/>
      <c r="K888" s="122"/>
      <c r="L888" s="122"/>
      <c r="M888" s="122"/>
      <c r="N888" s="122"/>
      <c r="O888" s="122"/>
      <c r="P888" s="122"/>
      <c r="Q888" s="122"/>
      <c r="R888" s="122"/>
      <c r="S888" s="107"/>
      <c r="T888" s="107"/>
      <c r="U888" s="107"/>
    </row>
    <row r="889" spans="1:21" ht="21" customHeight="1">
      <c r="A889" s="96"/>
      <c r="B889" s="107"/>
      <c r="C889" s="121"/>
      <c r="D889" s="122"/>
      <c r="E889" s="122"/>
      <c r="F889" s="122"/>
      <c r="G889" s="122"/>
      <c r="H889" s="122"/>
      <c r="I889" s="122"/>
      <c r="J889" s="122"/>
      <c r="K889" s="122"/>
      <c r="L889" s="122"/>
      <c r="M889" s="122"/>
      <c r="N889" s="122"/>
      <c r="O889" s="122"/>
      <c r="P889" s="122"/>
      <c r="Q889" s="122"/>
      <c r="R889" s="122"/>
      <c r="S889" s="107"/>
      <c r="T889" s="107"/>
      <c r="U889" s="107"/>
    </row>
    <row r="890" spans="1:21" ht="21" customHeight="1">
      <c r="A890" s="96"/>
      <c r="B890" s="107"/>
      <c r="C890" s="121"/>
      <c r="D890" s="122"/>
      <c r="E890" s="122"/>
      <c r="F890" s="122"/>
      <c r="G890" s="122"/>
      <c r="H890" s="122"/>
      <c r="I890" s="122"/>
      <c r="J890" s="122"/>
      <c r="K890" s="122"/>
      <c r="L890" s="122"/>
      <c r="M890" s="122"/>
      <c r="N890" s="122"/>
      <c r="O890" s="122"/>
      <c r="P890" s="122"/>
      <c r="Q890" s="122"/>
      <c r="R890" s="122"/>
      <c r="S890" s="107"/>
      <c r="T890" s="107"/>
      <c r="U890" s="107"/>
    </row>
    <row r="891" spans="1:21" ht="21" customHeight="1">
      <c r="A891" s="96"/>
      <c r="B891" s="107"/>
      <c r="C891" s="121"/>
      <c r="D891" s="122"/>
      <c r="E891" s="122"/>
      <c r="F891" s="122"/>
      <c r="G891" s="122"/>
      <c r="H891" s="122"/>
      <c r="I891" s="122"/>
      <c r="J891" s="122"/>
      <c r="K891" s="122"/>
      <c r="L891" s="122"/>
      <c r="M891" s="122"/>
      <c r="N891" s="122"/>
      <c r="O891" s="122"/>
      <c r="P891" s="122"/>
      <c r="Q891" s="122"/>
      <c r="R891" s="122"/>
      <c r="S891" s="107"/>
      <c r="T891" s="107"/>
      <c r="U891" s="107"/>
    </row>
    <row r="892" spans="1:21" ht="21" customHeight="1">
      <c r="A892" s="96"/>
      <c r="B892" s="107"/>
      <c r="C892" s="121"/>
      <c r="D892" s="122"/>
      <c r="E892" s="122"/>
      <c r="F892" s="122"/>
      <c r="G892" s="122"/>
      <c r="H892" s="122"/>
      <c r="I892" s="122"/>
      <c r="J892" s="122"/>
      <c r="K892" s="122"/>
      <c r="L892" s="122"/>
      <c r="M892" s="122"/>
      <c r="N892" s="122"/>
      <c r="O892" s="122"/>
      <c r="P892" s="122"/>
      <c r="Q892" s="122"/>
      <c r="R892" s="122"/>
      <c r="S892" s="107"/>
      <c r="T892" s="107"/>
      <c r="U892" s="107"/>
    </row>
    <row r="893" spans="1:21" ht="21" customHeight="1">
      <c r="A893" s="96"/>
      <c r="B893" s="107"/>
      <c r="C893" s="121"/>
      <c r="D893" s="122"/>
      <c r="E893" s="122"/>
      <c r="F893" s="122"/>
      <c r="G893" s="122"/>
      <c r="H893" s="122"/>
      <c r="I893" s="122"/>
      <c r="J893" s="122"/>
      <c r="K893" s="122"/>
      <c r="L893" s="122"/>
      <c r="M893" s="122"/>
      <c r="N893" s="122"/>
      <c r="O893" s="122"/>
      <c r="P893" s="122"/>
      <c r="Q893" s="122"/>
      <c r="R893" s="122"/>
      <c r="S893" s="107"/>
      <c r="T893" s="107"/>
      <c r="U893" s="107"/>
    </row>
    <row r="894" spans="1:21" ht="21" customHeight="1">
      <c r="A894" s="96"/>
      <c r="B894" s="107"/>
      <c r="C894" s="121"/>
      <c r="D894" s="122"/>
      <c r="E894" s="122"/>
      <c r="F894" s="122"/>
      <c r="G894" s="122"/>
      <c r="H894" s="122"/>
      <c r="I894" s="122"/>
      <c r="J894" s="122"/>
      <c r="K894" s="122"/>
      <c r="L894" s="122"/>
      <c r="M894" s="122"/>
      <c r="N894" s="122"/>
      <c r="O894" s="122"/>
      <c r="P894" s="122"/>
      <c r="Q894" s="122"/>
      <c r="R894" s="122"/>
      <c r="S894" s="107"/>
      <c r="T894" s="107"/>
      <c r="U894" s="107"/>
    </row>
    <row r="895" spans="1:21" ht="21" customHeight="1">
      <c r="A895" s="96"/>
      <c r="B895" s="107"/>
      <c r="C895" s="121"/>
      <c r="D895" s="122"/>
      <c r="E895" s="122"/>
      <c r="F895" s="122"/>
      <c r="G895" s="122"/>
      <c r="H895" s="122"/>
      <c r="I895" s="122"/>
      <c r="J895" s="122"/>
      <c r="K895" s="122"/>
      <c r="L895" s="122"/>
      <c r="M895" s="122"/>
      <c r="N895" s="122"/>
      <c r="O895" s="122"/>
      <c r="P895" s="122"/>
      <c r="Q895" s="122"/>
      <c r="R895" s="122"/>
      <c r="S895" s="107"/>
      <c r="T895" s="107"/>
      <c r="U895" s="107"/>
    </row>
    <row r="896" spans="1:21" ht="21" customHeight="1">
      <c r="A896" s="96"/>
      <c r="B896" s="107"/>
      <c r="C896" s="121"/>
      <c r="D896" s="122"/>
      <c r="E896" s="122"/>
      <c r="F896" s="122"/>
      <c r="G896" s="122"/>
      <c r="H896" s="122"/>
      <c r="I896" s="122"/>
      <c r="J896" s="122"/>
      <c r="K896" s="122"/>
      <c r="L896" s="122"/>
      <c r="M896" s="122"/>
      <c r="N896" s="122"/>
      <c r="O896" s="122"/>
      <c r="P896" s="122"/>
      <c r="Q896" s="122"/>
      <c r="R896" s="122"/>
      <c r="S896" s="107"/>
      <c r="T896" s="107"/>
      <c r="U896" s="107"/>
    </row>
    <row r="897" spans="1:21" ht="21" customHeight="1">
      <c r="A897" s="96"/>
      <c r="B897" s="107"/>
      <c r="C897" s="121"/>
      <c r="D897" s="122"/>
      <c r="E897" s="122"/>
      <c r="F897" s="122"/>
      <c r="G897" s="122"/>
      <c r="H897" s="122"/>
      <c r="I897" s="122"/>
      <c r="J897" s="122"/>
      <c r="K897" s="122"/>
      <c r="L897" s="122"/>
      <c r="M897" s="122"/>
      <c r="N897" s="122"/>
      <c r="O897" s="122"/>
      <c r="P897" s="122"/>
      <c r="Q897" s="122"/>
      <c r="R897" s="122"/>
      <c r="S897" s="107"/>
      <c r="T897" s="107"/>
      <c r="U897" s="107"/>
    </row>
    <row r="898" spans="1:21" ht="21" customHeight="1">
      <c r="A898" s="96"/>
      <c r="B898" s="107"/>
      <c r="C898" s="121"/>
      <c r="D898" s="122"/>
      <c r="E898" s="122"/>
      <c r="F898" s="122"/>
      <c r="G898" s="122"/>
      <c r="H898" s="122"/>
      <c r="I898" s="122"/>
      <c r="J898" s="122"/>
      <c r="K898" s="122"/>
      <c r="L898" s="122"/>
      <c r="M898" s="122"/>
      <c r="N898" s="122"/>
      <c r="O898" s="122"/>
      <c r="P898" s="122"/>
      <c r="Q898" s="122"/>
      <c r="R898" s="122"/>
      <c r="S898" s="107"/>
      <c r="T898" s="107"/>
      <c r="U898" s="107"/>
    </row>
    <row r="899" spans="1:21" ht="21" customHeight="1">
      <c r="A899" s="96"/>
      <c r="B899" s="107"/>
      <c r="C899" s="121"/>
      <c r="D899" s="122"/>
      <c r="E899" s="122"/>
      <c r="F899" s="122"/>
      <c r="G899" s="122"/>
      <c r="H899" s="122"/>
      <c r="I899" s="122"/>
      <c r="J899" s="122"/>
      <c r="K899" s="122"/>
      <c r="L899" s="122"/>
      <c r="M899" s="122"/>
      <c r="N899" s="122"/>
      <c r="O899" s="122"/>
      <c r="P899" s="122"/>
      <c r="Q899" s="122"/>
      <c r="R899" s="122"/>
      <c r="S899" s="107"/>
      <c r="T899" s="107"/>
      <c r="U899" s="107"/>
    </row>
    <row r="900" spans="1:21" ht="21" customHeight="1">
      <c r="A900" s="96"/>
      <c r="B900" s="107"/>
      <c r="C900" s="121"/>
      <c r="D900" s="122"/>
      <c r="E900" s="122"/>
      <c r="F900" s="122"/>
      <c r="G900" s="122"/>
      <c r="H900" s="122"/>
      <c r="I900" s="122"/>
      <c r="J900" s="122"/>
      <c r="K900" s="122"/>
      <c r="L900" s="122"/>
      <c r="M900" s="122"/>
      <c r="N900" s="122"/>
      <c r="O900" s="122"/>
      <c r="P900" s="122"/>
      <c r="Q900" s="122"/>
      <c r="R900" s="122"/>
      <c r="S900" s="107"/>
      <c r="T900" s="107"/>
      <c r="U900" s="107"/>
    </row>
    <row r="901" spans="1:21" ht="21" customHeight="1">
      <c r="A901" s="96"/>
      <c r="B901" s="107"/>
      <c r="C901" s="121"/>
      <c r="D901" s="122"/>
      <c r="E901" s="122"/>
      <c r="F901" s="122"/>
      <c r="G901" s="122"/>
      <c r="H901" s="122"/>
      <c r="I901" s="122"/>
      <c r="J901" s="122"/>
      <c r="K901" s="122"/>
      <c r="L901" s="122"/>
      <c r="M901" s="122"/>
      <c r="N901" s="122"/>
      <c r="O901" s="122"/>
      <c r="P901" s="122"/>
      <c r="Q901" s="122"/>
      <c r="R901" s="122"/>
      <c r="S901" s="107"/>
      <c r="T901" s="107"/>
      <c r="U901" s="107"/>
    </row>
    <row r="902" spans="1:21" ht="21" customHeight="1">
      <c r="A902" s="96"/>
      <c r="B902" s="107"/>
      <c r="C902" s="121"/>
      <c r="D902" s="122"/>
      <c r="E902" s="122"/>
      <c r="F902" s="122"/>
      <c r="G902" s="122"/>
      <c r="H902" s="122"/>
      <c r="I902" s="122"/>
      <c r="J902" s="122"/>
      <c r="K902" s="122"/>
      <c r="L902" s="122"/>
      <c r="M902" s="122"/>
      <c r="N902" s="122"/>
      <c r="O902" s="122"/>
      <c r="P902" s="122"/>
      <c r="Q902" s="122"/>
      <c r="R902" s="122"/>
      <c r="S902" s="107"/>
      <c r="T902" s="107"/>
      <c r="U902" s="107"/>
    </row>
    <row r="903" spans="1:21" ht="21" customHeight="1">
      <c r="A903" s="96"/>
      <c r="B903" s="107"/>
      <c r="C903" s="121"/>
      <c r="D903" s="122"/>
      <c r="E903" s="122"/>
      <c r="F903" s="122"/>
      <c r="G903" s="122"/>
      <c r="H903" s="122"/>
      <c r="I903" s="122"/>
      <c r="J903" s="122"/>
      <c r="K903" s="122"/>
      <c r="L903" s="122"/>
      <c r="M903" s="122"/>
      <c r="N903" s="122"/>
      <c r="O903" s="122"/>
      <c r="P903" s="122"/>
      <c r="Q903" s="122"/>
      <c r="R903" s="122"/>
      <c r="S903" s="107"/>
      <c r="T903" s="107"/>
      <c r="U903" s="107"/>
    </row>
    <row r="904" spans="1:21" ht="21" customHeight="1">
      <c r="A904" s="96"/>
      <c r="B904" s="107"/>
      <c r="C904" s="121"/>
      <c r="D904" s="122"/>
      <c r="E904" s="122"/>
      <c r="F904" s="122"/>
      <c r="G904" s="122"/>
      <c r="H904" s="122"/>
      <c r="I904" s="122"/>
      <c r="J904" s="122"/>
      <c r="K904" s="122"/>
      <c r="L904" s="122"/>
      <c r="M904" s="122"/>
      <c r="N904" s="122"/>
      <c r="O904" s="122"/>
      <c r="P904" s="122"/>
      <c r="Q904" s="122"/>
      <c r="R904" s="122"/>
      <c r="S904" s="107"/>
      <c r="T904" s="107"/>
      <c r="U904" s="107"/>
    </row>
    <row r="905" spans="1:21" ht="21" customHeight="1">
      <c r="A905" s="96"/>
      <c r="B905" s="107"/>
      <c r="C905" s="121"/>
      <c r="D905" s="122"/>
      <c r="E905" s="122"/>
      <c r="F905" s="122"/>
      <c r="G905" s="122"/>
      <c r="H905" s="122"/>
      <c r="I905" s="122"/>
      <c r="J905" s="122"/>
      <c r="K905" s="122"/>
      <c r="L905" s="122"/>
      <c r="M905" s="122"/>
      <c r="N905" s="122"/>
      <c r="O905" s="122"/>
      <c r="P905" s="122"/>
      <c r="Q905" s="122"/>
      <c r="R905" s="122"/>
      <c r="S905" s="107"/>
      <c r="T905" s="107"/>
      <c r="U905" s="107"/>
    </row>
    <row r="906" spans="1:21" ht="21" customHeight="1">
      <c r="A906" s="96"/>
      <c r="B906" s="107"/>
      <c r="C906" s="121"/>
      <c r="D906" s="122"/>
      <c r="E906" s="122"/>
      <c r="F906" s="122"/>
      <c r="G906" s="122"/>
      <c r="H906" s="122"/>
      <c r="I906" s="122"/>
      <c r="J906" s="122"/>
      <c r="K906" s="122"/>
      <c r="L906" s="122"/>
      <c r="M906" s="122"/>
      <c r="N906" s="122"/>
      <c r="O906" s="122"/>
      <c r="P906" s="122"/>
      <c r="Q906" s="122"/>
      <c r="R906" s="122"/>
      <c r="S906" s="107"/>
      <c r="T906" s="107"/>
      <c r="U906" s="107"/>
    </row>
    <row r="907" spans="1:21" ht="21" customHeight="1">
      <c r="A907" s="96"/>
      <c r="B907" s="107"/>
      <c r="C907" s="121"/>
      <c r="D907" s="122"/>
      <c r="E907" s="122"/>
      <c r="F907" s="122"/>
      <c r="G907" s="122"/>
      <c r="H907" s="122"/>
      <c r="I907" s="122"/>
      <c r="J907" s="122"/>
      <c r="K907" s="122"/>
      <c r="L907" s="122"/>
      <c r="M907" s="122"/>
      <c r="N907" s="122"/>
      <c r="O907" s="122"/>
      <c r="P907" s="122"/>
      <c r="Q907" s="122"/>
      <c r="R907" s="122"/>
      <c r="S907" s="107"/>
      <c r="T907" s="107"/>
      <c r="U907" s="107"/>
    </row>
    <row r="908" spans="1:21" ht="21" customHeight="1">
      <c r="A908" s="96"/>
      <c r="B908" s="107"/>
      <c r="C908" s="121"/>
      <c r="D908" s="122"/>
      <c r="E908" s="122"/>
      <c r="F908" s="122"/>
      <c r="G908" s="122"/>
      <c r="H908" s="122"/>
      <c r="I908" s="122"/>
      <c r="J908" s="122"/>
      <c r="K908" s="122"/>
      <c r="L908" s="122"/>
      <c r="M908" s="122"/>
      <c r="N908" s="122"/>
      <c r="O908" s="122"/>
      <c r="P908" s="122"/>
      <c r="Q908" s="122"/>
      <c r="R908" s="122"/>
      <c r="S908" s="107"/>
      <c r="T908" s="107"/>
      <c r="U908" s="107"/>
    </row>
    <row r="909" spans="1:21" ht="21" customHeight="1">
      <c r="A909" s="96"/>
      <c r="B909" s="107"/>
      <c r="C909" s="121"/>
      <c r="D909" s="122"/>
      <c r="E909" s="122"/>
      <c r="F909" s="122"/>
      <c r="G909" s="122"/>
      <c r="H909" s="122"/>
      <c r="I909" s="122"/>
      <c r="J909" s="122"/>
      <c r="K909" s="122"/>
      <c r="L909" s="122"/>
      <c r="M909" s="122"/>
      <c r="N909" s="122"/>
      <c r="O909" s="122"/>
      <c r="P909" s="122"/>
      <c r="Q909" s="122"/>
      <c r="R909" s="122"/>
      <c r="S909" s="107"/>
      <c r="T909" s="107"/>
      <c r="U909" s="107"/>
    </row>
    <row r="910" spans="1:21" ht="21" customHeight="1">
      <c r="A910" s="96"/>
      <c r="B910" s="107"/>
      <c r="C910" s="121"/>
      <c r="D910" s="122"/>
      <c r="E910" s="122"/>
      <c r="F910" s="122"/>
      <c r="G910" s="122"/>
      <c r="H910" s="122"/>
      <c r="I910" s="122"/>
      <c r="J910" s="122"/>
      <c r="K910" s="122"/>
      <c r="L910" s="122"/>
      <c r="M910" s="122"/>
      <c r="N910" s="122"/>
      <c r="O910" s="122"/>
      <c r="P910" s="122"/>
      <c r="Q910" s="122"/>
      <c r="R910" s="122"/>
      <c r="S910" s="107"/>
      <c r="T910" s="107"/>
      <c r="U910" s="107"/>
    </row>
    <row r="911" spans="1:21" ht="21" customHeight="1">
      <c r="A911" s="96"/>
      <c r="B911" s="107"/>
      <c r="C911" s="121"/>
      <c r="D911" s="122"/>
      <c r="E911" s="122"/>
      <c r="F911" s="122"/>
      <c r="G911" s="122"/>
      <c r="H911" s="122"/>
      <c r="I911" s="122"/>
      <c r="J911" s="122"/>
      <c r="K911" s="122"/>
      <c r="L911" s="122"/>
      <c r="M911" s="122"/>
      <c r="N911" s="122"/>
      <c r="O911" s="122"/>
      <c r="P911" s="122"/>
      <c r="Q911" s="122"/>
      <c r="R911" s="122"/>
      <c r="S911" s="107"/>
      <c r="T911" s="107"/>
      <c r="U911" s="107"/>
    </row>
    <row r="912" spans="1:21" ht="21" customHeight="1">
      <c r="A912" s="96"/>
      <c r="B912" s="107"/>
      <c r="C912" s="121"/>
      <c r="D912" s="122"/>
      <c r="E912" s="122"/>
      <c r="F912" s="122"/>
      <c r="G912" s="122"/>
      <c r="H912" s="122"/>
      <c r="I912" s="122"/>
      <c r="J912" s="122"/>
      <c r="K912" s="122"/>
      <c r="L912" s="122"/>
      <c r="M912" s="122"/>
      <c r="N912" s="122"/>
      <c r="O912" s="122"/>
      <c r="P912" s="122"/>
      <c r="Q912" s="122"/>
      <c r="R912" s="122"/>
      <c r="S912" s="107"/>
      <c r="T912" s="107"/>
      <c r="U912" s="107"/>
    </row>
    <row r="913" spans="1:21" ht="21" customHeight="1">
      <c r="A913" s="96"/>
      <c r="B913" s="107"/>
      <c r="C913" s="121"/>
      <c r="D913" s="122"/>
      <c r="E913" s="122"/>
      <c r="F913" s="122"/>
      <c r="G913" s="122"/>
      <c r="H913" s="122"/>
      <c r="I913" s="122"/>
      <c r="J913" s="122"/>
      <c r="K913" s="122"/>
      <c r="L913" s="122"/>
      <c r="M913" s="122"/>
      <c r="N913" s="122"/>
      <c r="O913" s="122"/>
      <c r="P913" s="122"/>
      <c r="Q913" s="122"/>
      <c r="R913" s="122"/>
      <c r="S913" s="107"/>
      <c r="T913" s="107"/>
      <c r="U913" s="107"/>
    </row>
    <row r="914" spans="1:21" ht="21" customHeight="1">
      <c r="A914" s="96"/>
      <c r="B914" s="107"/>
      <c r="C914" s="121"/>
      <c r="D914" s="122"/>
      <c r="E914" s="122"/>
      <c r="F914" s="122"/>
      <c r="G914" s="122"/>
      <c r="H914" s="122"/>
      <c r="I914" s="122"/>
      <c r="J914" s="122"/>
      <c r="K914" s="122"/>
      <c r="L914" s="122"/>
      <c r="M914" s="122"/>
      <c r="N914" s="122"/>
      <c r="O914" s="122"/>
      <c r="P914" s="122"/>
      <c r="Q914" s="122"/>
      <c r="R914" s="122"/>
      <c r="S914" s="107"/>
      <c r="T914" s="107"/>
      <c r="U914" s="107"/>
    </row>
    <row r="915" spans="1:21" ht="21" customHeight="1">
      <c r="A915" s="96"/>
      <c r="B915" s="107"/>
      <c r="C915" s="121"/>
      <c r="D915" s="122"/>
      <c r="E915" s="122"/>
      <c r="F915" s="122"/>
      <c r="G915" s="122"/>
      <c r="H915" s="122"/>
      <c r="I915" s="122"/>
      <c r="J915" s="122"/>
      <c r="K915" s="122"/>
      <c r="L915" s="122"/>
      <c r="M915" s="122"/>
      <c r="N915" s="122"/>
      <c r="O915" s="122"/>
      <c r="P915" s="122"/>
      <c r="Q915" s="122"/>
      <c r="R915" s="122"/>
      <c r="S915" s="107"/>
      <c r="T915" s="107"/>
      <c r="U915" s="107"/>
    </row>
    <row r="916" spans="1:21" ht="21" customHeight="1">
      <c r="A916" s="96"/>
      <c r="B916" s="107"/>
      <c r="C916" s="121"/>
      <c r="D916" s="122"/>
      <c r="E916" s="122"/>
      <c r="F916" s="122"/>
      <c r="G916" s="122"/>
      <c r="H916" s="122"/>
      <c r="I916" s="122"/>
      <c r="J916" s="122"/>
      <c r="K916" s="122"/>
      <c r="L916" s="122"/>
      <c r="M916" s="122"/>
      <c r="N916" s="122"/>
      <c r="O916" s="122"/>
      <c r="P916" s="122"/>
      <c r="Q916" s="122"/>
      <c r="R916" s="122"/>
      <c r="S916" s="107"/>
      <c r="T916" s="107"/>
      <c r="U916" s="107"/>
    </row>
    <row r="917" spans="1:21" ht="21" customHeight="1">
      <c r="A917" s="96"/>
      <c r="B917" s="107"/>
      <c r="C917" s="121"/>
      <c r="D917" s="122"/>
      <c r="E917" s="122"/>
      <c r="F917" s="122"/>
      <c r="G917" s="122"/>
      <c r="H917" s="122"/>
      <c r="I917" s="122"/>
      <c r="J917" s="122"/>
      <c r="K917" s="122"/>
      <c r="L917" s="122"/>
      <c r="M917" s="122"/>
      <c r="N917" s="122"/>
      <c r="O917" s="122"/>
      <c r="P917" s="122"/>
      <c r="Q917" s="122"/>
      <c r="R917" s="122"/>
      <c r="S917" s="107"/>
      <c r="T917" s="107"/>
      <c r="U917" s="107"/>
    </row>
    <row r="918" spans="1:21" ht="21" customHeight="1">
      <c r="A918" s="96"/>
      <c r="B918" s="107"/>
      <c r="C918" s="121"/>
      <c r="D918" s="122"/>
      <c r="E918" s="122"/>
      <c r="F918" s="122"/>
      <c r="G918" s="122"/>
      <c r="H918" s="122"/>
      <c r="I918" s="122"/>
      <c r="J918" s="122"/>
      <c r="K918" s="122"/>
      <c r="L918" s="122"/>
      <c r="M918" s="122"/>
      <c r="N918" s="122"/>
      <c r="O918" s="122"/>
      <c r="P918" s="122"/>
      <c r="Q918" s="122"/>
      <c r="R918" s="122"/>
      <c r="S918" s="107"/>
      <c r="T918" s="107"/>
      <c r="U918" s="107"/>
    </row>
    <row r="919" spans="1:21" ht="21" customHeight="1">
      <c r="A919" s="96"/>
      <c r="B919" s="107"/>
      <c r="C919" s="121"/>
      <c r="D919" s="122"/>
      <c r="E919" s="122"/>
      <c r="F919" s="122"/>
      <c r="G919" s="122"/>
      <c r="H919" s="122"/>
      <c r="I919" s="122"/>
      <c r="J919" s="122"/>
      <c r="K919" s="122"/>
      <c r="L919" s="122"/>
      <c r="M919" s="122"/>
      <c r="N919" s="122"/>
      <c r="O919" s="122"/>
      <c r="P919" s="122"/>
      <c r="Q919" s="122"/>
      <c r="R919" s="122"/>
      <c r="S919" s="107"/>
      <c r="T919" s="107"/>
      <c r="U919" s="107"/>
    </row>
    <row r="920" spans="1:21" ht="21" customHeight="1">
      <c r="A920" s="96"/>
      <c r="B920" s="107"/>
      <c r="C920" s="121"/>
      <c r="D920" s="122"/>
      <c r="E920" s="122"/>
      <c r="F920" s="122"/>
      <c r="G920" s="122"/>
      <c r="H920" s="122"/>
      <c r="I920" s="122"/>
      <c r="J920" s="122"/>
      <c r="K920" s="122"/>
      <c r="L920" s="122"/>
      <c r="M920" s="122"/>
      <c r="N920" s="122"/>
      <c r="O920" s="122"/>
      <c r="P920" s="122"/>
      <c r="Q920" s="122"/>
      <c r="R920" s="122"/>
      <c r="S920" s="107"/>
      <c r="T920" s="107"/>
      <c r="U920" s="107"/>
    </row>
    <row r="921" spans="1:21" ht="21" customHeight="1">
      <c r="A921" s="96"/>
      <c r="B921" s="107"/>
      <c r="C921" s="121"/>
      <c r="D921" s="122"/>
      <c r="E921" s="122"/>
      <c r="F921" s="122"/>
      <c r="G921" s="122"/>
      <c r="H921" s="122"/>
      <c r="I921" s="122"/>
      <c r="J921" s="122"/>
      <c r="K921" s="122"/>
      <c r="L921" s="122"/>
      <c r="M921" s="122"/>
      <c r="N921" s="122"/>
      <c r="O921" s="122"/>
      <c r="P921" s="122"/>
      <c r="Q921" s="122"/>
      <c r="R921" s="122"/>
      <c r="S921" s="107"/>
      <c r="T921" s="107"/>
      <c r="U921" s="107"/>
    </row>
    <row r="922" spans="1:21" ht="21" customHeight="1">
      <c r="A922" s="96"/>
      <c r="B922" s="107"/>
      <c r="C922" s="121"/>
      <c r="D922" s="122"/>
      <c r="E922" s="122"/>
      <c r="F922" s="122"/>
      <c r="G922" s="122"/>
      <c r="H922" s="122"/>
      <c r="I922" s="122"/>
      <c r="J922" s="122"/>
      <c r="K922" s="122"/>
      <c r="L922" s="122"/>
      <c r="M922" s="122"/>
      <c r="N922" s="122"/>
      <c r="O922" s="122"/>
      <c r="P922" s="122"/>
      <c r="Q922" s="122"/>
      <c r="R922" s="122"/>
      <c r="S922" s="107"/>
      <c r="T922" s="107"/>
      <c r="U922" s="107"/>
    </row>
    <row r="923" spans="1:21" ht="21" customHeight="1">
      <c r="A923" s="96"/>
      <c r="B923" s="107"/>
      <c r="C923" s="121"/>
      <c r="D923" s="122"/>
      <c r="E923" s="122"/>
      <c r="F923" s="122"/>
      <c r="G923" s="122"/>
      <c r="H923" s="122"/>
      <c r="I923" s="122"/>
      <c r="J923" s="122"/>
      <c r="K923" s="122"/>
      <c r="L923" s="122"/>
      <c r="M923" s="122"/>
      <c r="N923" s="122"/>
      <c r="O923" s="122"/>
      <c r="P923" s="122"/>
      <c r="Q923" s="122"/>
      <c r="R923" s="122"/>
      <c r="S923" s="107"/>
      <c r="T923" s="107"/>
      <c r="U923" s="107"/>
    </row>
    <row r="924" spans="1:21" ht="21" customHeight="1">
      <c r="A924" s="96"/>
      <c r="B924" s="107"/>
      <c r="C924" s="121"/>
      <c r="D924" s="122"/>
      <c r="E924" s="122"/>
      <c r="F924" s="122"/>
      <c r="G924" s="122"/>
      <c r="H924" s="122"/>
      <c r="I924" s="122"/>
      <c r="J924" s="122"/>
      <c r="K924" s="122"/>
      <c r="L924" s="122"/>
      <c r="M924" s="122"/>
      <c r="N924" s="122"/>
      <c r="O924" s="122"/>
      <c r="P924" s="122"/>
      <c r="Q924" s="122"/>
      <c r="R924" s="122"/>
      <c r="S924" s="107"/>
      <c r="T924" s="107"/>
      <c r="U924" s="107"/>
    </row>
    <row r="925" spans="1:21" ht="21" customHeight="1">
      <c r="A925" s="96"/>
      <c r="B925" s="107"/>
      <c r="C925" s="121"/>
      <c r="D925" s="122"/>
      <c r="E925" s="122"/>
      <c r="F925" s="122"/>
      <c r="G925" s="122"/>
      <c r="H925" s="122"/>
      <c r="I925" s="122"/>
      <c r="J925" s="122"/>
      <c r="K925" s="122"/>
      <c r="L925" s="122"/>
      <c r="M925" s="122"/>
      <c r="N925" s="122"/>
      <c r="O925" s="122"/>
      <c r="P925" s="122"/>
      <c r="Q925" s="122"/>
      <c r="R925" s="122"/>
      <c r="S925" s="107"/>
      <c r="T925" s="107"/>
      <c r="U925" s="107"/>
    </row>
    <row r="926" spans="1:21" ht="21" customHeight="1">
      <c r="A926" s="96"/>
      <c r="B926" s="107"/>
      <c r="C926" s="121"/>
      <c r="D926" s="122"/>
      <c r="E926" s="122"/>
      <c r="F926" s="122"/>
      <c r="G926" s="122"/>
      <c r="H926" s="122"/>
      <c r="I926" s="122"/>
      <c r="J926" s="122"/>
      <c r="K926" s="122"/>
      <c r="L926" s="122"/>
      <c r="M926" s="122"/>
      <c r="N926" s="122"/>
      <c r="O926" s="122"/>
      <c r="P926" s="122"/>
      <c r="Q926" s="122"/>
      <c r="R926" s="122"/>
      <c r="S926" s="107"/>
      <c r="T926" s="107"/>
      <c r="U926" s="107"/>
    </row>
    <row r="927" spans="1:21" ht="21" customHeight="1">
      <c r="A927" s="96"/>
      <c r="B927" s="107"/>
      <c r="C927" s="121"/>
      <c r="D927" s="122"/>
      <c r="E927" s="122"/>
      <c r="F927" s="122"/>
      <c r="G927" s="122"/>
      <c r="H927" s="122"/>
      <c r="I927" s="122"/>
      <c r="J927" s="122"/>
      <c r="K927" s="122"/>
      <c r="L927" s="122"/>
      <c r="M927" s="122"/>
      <c r="N927" s="122"/>
      <c r="O927" s="122"/>
      <c r="P927" s="122"/>
      <c r="Q927" s="122"/>
      <c r="R927" s="122"/>
      <c r="S927" s="107"/>
      <c r="T927" s="107"/>
      <c r="U927" s="107"/>
    </row>
    <row r="928" spans="1:21" ht="21" customHeight="1">
      <c r="A928" s="96"/>
      <c r="B928" s="107"/>
      <c r="C928" s="121"/>
      <c r="D928" s="122"/>
      <c r="E928" s="122"/>
      <c r="F928" s="122"/>
      <c r="G928" s="122"/>
      <c r="H928" s="122"/>
      <c r="I928" s="122"/>
      <c r="J928" s="122"/>
      <c r="K928" s="122"/>
      <c r="L928" s="122"/>
      <c r="M928" s="122"/>
      <c r="N928" s="122"/>
      <c r="O928" s="122"/>
      <c r="P928" s="122"/>
      <c r="Q928" s="122"/>
      <c r="R928" s="122"/>
      <c r="S928" s="107"/>
      <c r="T928" s="107"/>
      <c r="U928" s="107"/>
    </row>
    <row r="929" spans="1:21" ht="21" customHeight="1">
      <c r="A929" s="96"/>
      <c r="B929" s="107"/>
      <c r="C929" s="121"/>
      <c r="D929" s="122"/>
      <c r="E929" s="122"/>
      <c r="F929" s="122"/>
      <c r="G929" s="122"/>
      <c r="H929" s="122"/>
      <c r="I929" s="122"/>
      <c r="J929" s="122"/>
      <c r="K929" s="122"/>
      <c r="L929" s="122"/>
      <c r="M929" s="122"/>
      <c r="N929" s="122"/>
      <c r="O929" s="122"/>
      <c r="P929" s="122"/>
      <c r="Q929" s="122"/>
      <c r="R929" s="122"/>
      <c r="S929" s="107"/>
      <c r="T929" s="107"/>
      <c r="U929" s="107"/>
    </row>
    <row r="930" spans="1:21" ht="21" customHeight="1">
      <c r="A930" s="96"/>
      <c r="B930" s="107"/>
      <c r="C930" s="121"/>
      <c r="D930" s="122"/>
      <c r="E930" s="122"/>
      <c r="F930" s="122"/>
      <c r="G930" s="122"/>
      <c r="H930" s="122"/>
      <c r="I930" s="122"/>
      <c r="J930" s="122"/>
      <c r="K930" s="122"/>
      <c r="L930" s="122"/>
      <c r="M930" s="122"/>
      <c r="N930" s="122"/>
      <c r="O930" s="122"/>
      <c r="P930" s="122"/>
      <c r="Q930" s="122"/>
      <c r="R930" s="122"/>
      <c r="S930" s="107"/>
      <c r="T930" s="107"/>
      <c r="U930" s="107"/>
    </row>
    <row r="931" spans="1:21" ht="21" customHeight="1">
      <c r="A931" s="96"/>
      <c r="B931" s="107"/>
      <c r="C931" s="121"/>
      <c r="D931" s="122"/>
      <c r="E931" s="122"/>
      <c r="F931" s="122"/>
      <c r="G931" s="122"/>
      <c r="H931" s="122"/>
      <c r="I931" s="122"/>
      <c r="J931" s="122"/>
      <c r="K931" s="122"/>
      <c r="L931" s="122"/>
      <c r="M931" s="122"/>
      <c r="N931" s="122"/>
      <c r="O931" s="122"/>
      <c r="P931" s="122"/>
      <c r="Q931" s="122"/>
      <c r="R931" s="122"/>
      <c r="S931" s="107"/>
      <c r="T931" s="107"/>
      <c r="U931" s="107"/>
    </row>
    <row r="932" spans="1:21" ht="21" customHeight="1">
      <c r="A932" s="96"/>
      <c r="B932" s="107"/>
      <c r="C932" s="121"/>
      <c r="D932" s="122"/>
      <c r="E932" s="122"/>
      <c r="F932" s="122"/>
      <c r="G932" s="122"/>
      <c r="H932" s="122"/>
      <c r="I932" s="122"/>
      <c r="J932" s="122"/>
      <c r="K932" s="122"/>
      <c r="L932" s="122"/>
      <c r="M932" s="122"/>
      <c r="N932" s="122"/>
      <c r="O932" s="122"/>
      <c r="P932" s="122"/>
      <c r="Q932" s="122"/>
      <c r="R932" s="122"/>
      <c r="S932" s="107"/>
      <c r="T932" s="107"/>
      <c r="U932" s="107"/>
    </row>
    <row r="933" spans="1:21" ht="21" customHeight="1">
      <c r="A933" s="96"/>
      <c r="B933" s="107"/>
      <c r="C933" s="121"/>
      <c r="D933" s="122"/>
      <c r="E933" s="122"/>
      <c r="F933" s="122"/>
      <c r="G933" s="122"/>
      <c r="H933" s="122"/>
      <c r="I933" s="122"/>
      <c r="J933" s="122"/>
      <c r="K933" s="122"/>
      <c r="L933" s="122"/>
      <c r="M933" s="122"/>
      <c r="N933" s="122"/>
      <c r="O933" s="122"/>
      <c r="P933" s="122"/>
      <c r="Q933" s="122"/>
      <c r="R933" s="122"/>
      <c r="S933" s="107"/>
      <c r="T933" s="107"/>
      <c r="U933" s="107"/>
    </row>
    <row r="934" spans="1:21" ht="21" customHeight="1">
      <c r="A934" s="96"/>
      <c r="B934" s="107"/>
      <c r="C934" s="121"/>
      <c r="D934" s="122"/>
      <c r="E934" s="122"/>
      <c r="F934" s="122"/>
      <c r="G934" s="122"/>
      <c r="H934" s="122"/>
      <c r="I934" s="122"/>
      <c r="J934" s="122"/>
      <c r="K934" s="122"/>
      <c r="L934" s="122"/>
      <c r="M934" s="122"/>
      <c r="N934" s="122"/>
      <c r="O934" s="122"/>
      <c r="P934" s="122"/>
      <c r="Q934" s="122"/>
      <c r="R934" s="122"/>
      <c r="S934" s="107"/>
      <c r="T934" s="107"/>
      <c r="U934" s="107"/>
    </row>
    <row r="935" spans="1:21" ht="21" customHeight="1">
      <c r="A935" s="96"/>
      <c r="B935" s="107"/>
      <c r="C935" s="121"/>
      <c r="D935" s="122"/>
      <c r="E935" s="122"/>
      <c r="F935" s="122"/>
      <c r="G935" s="122"/>
      <c r="H935" s="122"/>
      <c r="I935" s="122"/>
      <c r="J935" s="122"/>
      <c r="K935" s="122"/>
      <c r="L935" s="122"/>
      <c r="M935" s="122"/>
      <c r="N935" s="122"/>
      <c r="O935" s="122"/>
      <c r="P935" s="122"/>
      <c r="Q935" s="122"/>
      <c r="R935" s="122"/>
      <c r="S935" s="107"/>
      <c r="T935" s="107"/>
      <c r="U935" s="107"/>
    </row>
    <row r="936" spans="1:21" ht="21" customHeight="1">
      <c r="A936" s="96"/>
      <c r="B936" s="107"/>
      <c r="C936" s="121"/>
      <c r="D936" s="122"/>
      <c r="E936" s="122"/>
      <c r="F936" s="122"/>
      <c r="G936" s="122"/>
      <c r="H936" s="122"/>
      <c r="I936" s="122"/>
      <c r="J936" s="122"/>
      <c r="K936" s="122"/>
      <c r="L936" s="122"/>
      <c r="M936" s="122"/>
      <c r="N936" s="122"/>
      <c r="O936" s="122"/>
      <c r="P936" s="122"/>
      <c r="Q936" s="122"/>
      <c r="R936" s="122"/>
      <c r="S936" s="107"/>
      <c r="T936" s="107"/>
      <c r="U936" s="107"/>
    </row>
    <row r="937" spans="1:21" ht="21" customHeight="1">
      <c r="A937" s="96"/>
      <c r="B937" s="107"/>
      <c r="C937" s="121"/>
      <c r="D937" s="122"/>
      <c r="E937" s="122"/>
      <c r="F937" s="122"/>
      <c r="G937" s="122"/>
      <c r="H937" s="122"/>
      <c r="I937" s="122"/>
      <c r="J937" s="122"/>
      <c r="K937" s="122"/>
      <c r="L937" s="122"/>
      <c r="M937" s="122"/>
      <c r="N937" s="122"/>
      <c r="O937" s="122"/>
      <c r="P937" s="122"/>
      <c r="Q937" s="122"/>
      <c r="R937" s="122"/>
      <c r="S937" s="107"/>
      <c r="T937" s="107"/>
      <c r="U937" s="107"/>
    </row>
    <row r="938" spans="1:21" ht="21" customHeight="1">
      <c r="A938" s="96"/>
      <c r="B938" s="107"/>
      <c r="C938" s="121"/>
      <c r="D938" s="122"/>
      <c r="E938" s="122"/>
      <c r="F938" s="122"/>
      <c r="G938" s="122"/>
      <c r="H938" s="122"/>
      <c r="I938" s="122"/>
      <c r="J938" s="122"/>
      <c r="K938" s="122"/>
      <c r="L938" s="122"/>
      <c r="M938" s="122"/>
      <c r="N938" s="122"/>
      <c r="O938" s="122"/>
      <c r="P938" s="122"/>
      <c r="Q938" s="122"/>
      <c r="R938" s="122"/>
      <c r="S938" s="107"/>
      <c r="T938" s="107"/>
      <c r="U938" s="107"/>
    </row>
    <row r="939" spans="1:21" ht="21" customHeight="1">
      <c r="A939" s="96"/>
      <c r="B939" s="107"/>
      <c r="C939" s="121"/>
      <c r="D939" s="122"/>
      <c r="E939" s="122"/>
      <c r="F939" s="122"/>
      <c r="G939" s="122"/>
      <c r="H939" s="122"/>
      <c r="I939" s="122"/>
      <c r="J939" s="122"/>
      <c r="K939" s="122"/>
      <c r="L939" s="122"/>
      <c r="M939" s="122"/>
      <c r="N939" s="122"/>
      <c r="O939" s="122"/>
      <c r="P939" s="122"/>
      <c r="Q939" s="122"/>
      <c r="R939" s="122"/>
      <c r="S939" s="107"/>
      <c r="T939" s="107"/>
      <c r="U939" s="107"/>
    </row>
    <row r="940" spans="1:21" ht="21" customHeight="1">
      <c r="A940" s="96"/>
      <c r="B940" s="107"/>
      <c r="C940" s="121"/>
      <c r="D940" s="122"/>
      <c r="E940" s="122"/>
      <c r="F940" s="122"/>
      <c r="G940" s="122"/>
      <c r="H940" s="122"/>
      <c r="I940" s="122"/>
      <c r="J940" s="122"/>
      <c r="K940" s="122"/>
      <c r="L940" s="122"/>
      <c r="M940" s="122"/>
      <c r="N940" s="122"/>
      <c r="O940" s="122"/>
      <c r="P940" s="122"/>
      <c r="Q940" s="122"/>
      <c r="R940" s="122"/>
      <c r="S940" s="107"/>
      <c r="T940" s="107"/>
      <c r="U940" s="107"/>
    </row>
    <row r="941" spans="1:21" ht="21" customHeight="1">
      <c r="A941" s="96"/>
      <c r="B941" s="107"/>
      <c r="C941" s="121"/>
      <c r="D941" s="122"/>
      <c r="E941" s="122"/>
      <c r="F941" s="122"/>
      <c r="G941" s="122"/>
      <c r="H941" s="122"/>
      <c r="I941" s="122"/>
      <c r="J941" s="122"/>
      <c r="K941" s="122"/>
      <c r="L941" s="122"/>
      <c r="M941" s="122"/>
      <c r="N941" s="122"/>
      <c r="O941" s="122"/>
      <c r="P941" s="122"/>
      <c r="Q941" s="122"/>
      <c r="R941" s="122"/>
      <c r="S941" s="107"/>
      <c r="T941" s="107"/>
      <c r="U941" s="107"/>
    </row>
    <row r="942" spans="1:21" ht="21" customHeight="1">
      <c r="A942" s="96"/>
      <c r="B942" s="107"/>
      <c r="C942" s="121"/>
      <c r="D942" s="122"/>
      <c r="E942" s="122"/>
      <c r="F942" s="122"/>
      <c r="G942" s="122"/>
      <c r="H942" s="122"/>
      <c r="I942" s="122"/>
      <c r="J942" s="122"/>
      <c r="K942" s="122"/>
      <c r="L942" s="122"/>
      <c r="M942" s="122"/>
      <c r="N942" s="122"/>
      <c r="O942" s="122"/>
      <c r="P942" s="122"/>
      <c r="Q942" s="122"/>
      <c r="R942" s="122"/>
      <c r="S942" s="107"/>
      <c r="T942" s="107"/>
      <c r="U942" s="107"/>
    </row>
    <row r="943" spans="1:21" ht="21" customHeight="1">
      <c r="A943" s="96"/>
      <c r="B943" s="107"/>
      <c r="C943" s="121"/>
      <c r="D943" s="122"/>
      <c r="E943" s="122"/>
      <c r="F943" s="122"/>
      <c r="G943" s="122"/>
      <c r="H943" s="122"/>
      <c r="I943" s="122"/>
      <c r="J943" s="122"/>
      <c r="K943" s="122"/>
      <c r="L943" s="122"/>
      <c r="M943" s="122"/>
      <c r="N943" s="122"/>
      <c r="O943" s="122"/>
      <c r="P943" s="122"/>
      <c r="Q943" s="122"/>
      <c r="R943" s="122"/>
      <c r="S943" s="107"/>
      <c r="T943" s="107"/>
      <c r="U943" s="107"/>
    </row>
    <row r="944" spans="1:21" ht="21" customHeight="1">
      <c r="A944" s="96"/>
      <c r="B944" s="107"/>
      <c r="C944" s="121"/>
      <c r="D944" s="122"/>
      <c r="E944" s="122"/>
      <c r="F944" s="122"/>
      <c r="G944" s="122"/>
      <c r="H944" s="122"/>
      <c r="I944" s="122"/>
      <c r="J944" s="122"/>
      <c r="K944" s="122"/>
      <c r="L944" s="122"/>
      <c r="M944" s="122"/>
      <c r="N944" s="122"/>
      <c r="O944" s="122"/>
      <c r="P944" s="122"/>
      <c r="Q944" s="122"/>
      <c r="R944" s="122"/>
      <c r="S944" s="107"/>
      <c r="T944" s="107"/>
      <c r="U944" s="107"/>
    </row>
    <row r="945" spans="1:21" ht="21" customHeight="1">
      <c r="A945" s="96"/>
      <c r="B945" s="107"/>
      <c r="C945" s="121"/>
      <c r="D945" s="122"/>
      <c r="E945" s="122"/>
      <c r="F945" s="122"/>
      <c r="G945" s="122"/>
      <c r="H945" s="122"/>
      <c r="I945" s="122"/>
      <c r="J945" s="122"/>
      <c r="K945" s="122"/>
      <c r="L945" s="122"/>
      <c r="M945" s="122"/>
      <c r="N945" s="122"/>
      <c r="O945" s="122"/>
      <c r="P945" s="122"/>
      <c r="Q945" s="122"/>
      <c r="R945" s="122"/>
      <c r="S945" s="107"/>
      <c r="T945" s="107"/>
      <c r="U945" s="107"/>
    </row>
    <row r="946" spans="1:21" ht="21" customHeight="1">
      <c r="A946" s="96"/>
      <c r="B946" s="107"/>
      <c r="C946" s="121"/>
      <c r="D946" s="122"/>
      <c r="E946" s="122"/>
      <c r="F946" s="122"/>
      <c r="G946" s="122"/>
      <c r="H946" s="122"/>
      <c r="I946" s="122"/>
      <c r="J946" s="122"/>
      <c r="K946" s="122"/>
      <c r="L946" s="122"/>
      <c r="M946" s="122"/>
      <c r="N946" s="122"/>
      <c r="O946" s="122"/>
      <c r="P946" s="122"/>
      <c r="Q946" s="122"/>
      <c r="R946" s="122"/>
      <c r="S946" s="107"/>
      <c r="T946" s="107"/>
      <c r="U946" s="107"/>
    </row>
    <row r="947" spans="1:21" ht="21" customHeight="1">
      <c r="A947" s="96"/>
      <c r="B947" s="107"/>
      <c r="C947" s="121"/>
      <c r="D947" s="122"/>
      <c r="E947" s="122"/>
      <c r="F947" s="122"/>
      <c r="G947" s="122"/>
      <c r="H947" s="122"/>
      <c r="I947" s="122"/>
      <c r="J947" s="122"/>
      <c r="K947" s="122"/>
      <c r="L947" s="122"/>
      <c r="M947" s="122"/>
      <c r="N947" s="122"/>
      <c r="O947" s="122"/>
      <c r="P947" s="122"/>
      <c r="Q947" s="122"/>
      <c r="R947" s="122"/>
      <c r="S947" s="107"/>
      <c r="T947" s="107"/>
      <c r="U947" s="107"/>
    </row>
    <row r="948" spans="1:21" ht="21" customHeight="1">
      <c r="A948" s="96"/>
      <c r="B948" s="107"/>
      <c r="C948" s="121"/>
      <c r="D948" s="122"/>
      <c r="E948" s="122"/>
      <c r="F948" s="122"/>
      <c r="G948" s="122"/>
      <c r="H948" s="122"/>
      <c r="I948" s="122"/>
      <c r="J948" s="122"/>
      <c r="K948" s="122"/>
      <c r="L948" s="122"/>
      <c r="M948" s="122"/>
      <c r="N948" s="122"/>
      <c r="O948" s="122"/>
      <c r="P948" s="122"/>
      <c r="Q948" s="122"/>
      <c r="R948" s="122"/>
      <c r="S948" s="107"/>
      <c r="T948" s="107"/>
      <c r="U948" s="107"/>
    </row>
    <row r="949" spans="1:21" ht="21" customHeight="1">
      <c r="A949" s="96"/>
      <c r="B949" s="107"/>
      <c r="C949" s="121"/>
      <c r="D949" s="122"/>
      <c r="E949" s="122"/>
      <c r="F949" s="122"/>
      <c r="G949" s="122"/>
      <c r="H949" s="122"/>
      <c r="I949" s="122"/>
      <c r="J949" s="122"/>
      <c r="K949" s="122"/>
      <c r="L949" s="122"/>
      <c r="M949" s="122"/>
      <c r="N949" s="122"/>
      <c r="O949" s="122"/>
      <c r="P949" s="122"/>
      <c r="Q949" s="122"/>
      <c r="R949" s="122"/>
      <c r="S949" s="107"/>
      <c r="T949" s="107"/>
      <c r="U949" s="107"/>
    </row>
    <row r="950" spans="1:21" ht="21" customHeight="1">
      <c r="A950" s="96"/>
      <c r="B950" s="107"/>
      <c r="C950" s="121"/>
      <c r="D950" s="122"/>
      <c r="E950" s="122"/>
      <c r="F950" s="122"/>
      <c r="G950" s="122"/>
      <c r="H950" s="122"/>
      <c r="I950" s="122"/>
      <c r="J950" s="122"/>
      <c r="K950" s="122"/>
      <c r="L950" s="122"/>
      <c r="M950" s="122"/>
      <c r="N950" s="122"/>
      <c r="O950" s="122"/>
      <c r="P950" s="122"/>
      <c r="Q950" s="122"/>
      <c r="R950" s="122"/>
      <c r="S950" s="107"/>
      <c r="T950" s="107"/>
      <c r="U950" s="107"/>
    </row>
    <row r="951" spans="1:21" ht="21" customHeight="1">
      <c r="A951" s="96"/>
      <c r="B951" s="107"/>
      <c r="C951" s="121"/>
      <c r="D951" s="122"/>
      <c r="E951" s="122"/>
      <c r="F951" s="122"/>
      <c r="G951" s="122"/>
      <c r="H951" s="122"/>
      <c r="I951" s="122"/>
      <c r="J951" s="122"/>
      <c r="K951" s="122"/>
      <c r="L951" s="122"/>
      <c r="M951" s="122"/>
      <c r="N951" s="122"/>
      <c r="O951" s="122"/>
      <c r="P951" s="122"/>
      <c r="Q951" s="122"/>
      <c r="R951" s="122"/>
      <c r="S951" s="107"/>
      <c r="T951" s="107"/>
      <c r="U951" s="107"/>
    </row>
    <row r="952" spans="1:21" ht="21" customHeight="1">
      <c r="A952" s="96"/>
      <c r="B952" s="107"/>
      <c r="C952" s="121"/>
      <c r="D952" s="122"/>
      <c r="E952" s="122"/>
      <c r="F952" s="122"/>
      <c r="G952" s="122"/>
      <c r="H952" s="122"/>
      <c r="I952" s="122"/>
      <c r="J952" s="122"/>
      <c r="K952" s="122"/>
      <c r="L952" s="122"/>
      <c r="M952" s="122"/>
      <c r="N952" s="122"/>
      <c r="O952" s="122"/>
      <c r="P952" s="122"/>
      <c r="Q952" s="122"/>
      <c r="R952" s="122"/>
      <c r="S952" s="107"/>
      <c r="T952" s="107"/>
      <c r="U952" s="107"/>
    </row>
    <row r="953" spans="1:21" ht="21" customHeight="1">
      <c r="A953" s="96"/>
      <c r="B953" s="107"/>
      <c r="C953" s="121"/>
      <c r="D953" s="122"/>
      <c r="E953" s="122"/>
      <c r="F953" s="122"/>
      <c r="G953" s="122"/>
      <c r="H953" s="122"/>
      <c r="I953" s="122"/>
      <c r="J953" s="122"/>
      <c r="K953" s="122"/>
      <c r="L953" s="122"/>
      <c r="M953" s="122"/>
      <c r="N953" s="122"/>
      <c r="O953" s="122"/>
      <c r="P953" s="122"/>
      <c r="Q953" s="122"/>
      <c r="R953" s="122"/>
      <c r="S953" s="107"/>
      <c r="T953" s="107"/>
      <c r="U953" s="107"/>
    </row>
    <row r="954" spans="1:21" ht="21" customHeight="1">
      <c r="A954" s="96"/>
      <c r="B954" s="107"/>
      <c r="C954" s="121"/>
      <c r="D954" s="122"/>
      <c r="E954" s="122"/>
      <c r="F954" s="122"/>
      <c r="G954" s="122"/>
      <c r="H954" s="122"/>
      <c r="I954" s="122"/>
      <c r="J954" s="122"/>
      <c r="K954" s="122"/>
      <c r="L954" s="122"/>
      <c r="M954" s="122"/>
      <c r="N954" s="122"/>
      <c r="O954" s="122"/>
      <c r="P954" s="122"/>
      <c r="Q954" s="122"/>
      <c r="R954" s="122"/>
      <c r="S954" s="107"/>
      <c r="T954" s="107"/>
      <c r="U954" s="107"/>
    </row>
    <row r="955" spans="1:21" ht="21" customHeight="1">
      <c r="A955" s="96"/>
      <c r="B955" s="107"/>
      <c r="C955" s="121"/>
      <c r="D955" s="122"/>
      <c r="E955" s="122"/>
      <c r="F955" s="122"/>
      <c r="G955" s="122"/>
      <c r="H955" s="122"/>
      <c r="I955" s="122"/>
      <c r="J955" s="122"/>
      <c r="K955" s="122"/>
      <c r="L955" s="122"/>
      <c r="M955" s="122"/>
      <c r="N955" s="122"/>
      <c r="O955" s="122"/>
      <c r="P955" s="122"/>
      <c r="Q955" s="122"/>
      <c r="R955" s="122"/>
      <c r="S955" s="107"/>
      <c r="T955" s="107"/>
      <c r="U955" s="107"/>
    </row>
    <row r="956" spans="1:21" ht="21" customHeight="1">
      <c r="A956" s="96"/>
      <c r="B956" s="107"/>
      <c r="C956" s="121"/>
      <c r="D956" s="122"/>
      <c r="E956" s="122"/>
      <c r="F956" s="122"/>
      <c r="G956" s="122"/>
      <c r="H956" s="122"/>
      <c r="I956" s="122"/>
      <c r="J956" s="122"/>
      <c r="K956" s="122"/>
      <c r="L956" s="122"/>
      <c r="M956" s="122"/>
      <c r="N956" s="122"/>
      <c r="O956" s="122"/>
      <c r="P956" s="122"/>
      <c r="Q956" s="122"/>
      <c r="R956" s="122"/>
      <c r="S956" s="107"/>
      <c r="T956" s="107"/>
      <c r="U956" s="107"/>
    </row>
    <row r="957" spans="1:21" ht="21" customHeight="1">
      <c r="A957" s="96"/>
      <c r="B957" s="107"/>
      <c r="C957" s="121"/>
      <c r="D957" s="122"/>
      <c r="E957" s="122"/>
      <c r="F957" s="122"/>
      <c r="G957" s="122"/>
      <c r="H957" s="122"/>
      <c r="I957" s="122"/>
      <c r="J957" s="122"/>
      <c r="K957" s="122"/>
      <c r="L957" s="122"/>
      <c r="M957" s="122"/>
      <c r="N957" s="122"/>
      <c r="O957" s="122"/>
      <c r="P957" s="122"/>
      <c r="Q957" s="122"/>
      <c r="R957" s="122"/>
      <c r="S957" s="107"/>
      <c r="T957" s="107"/>
      <c r="U957" s="107"/>
    </row>
    <row r="958" spans="1:21" ht="21" customHeight="1">
      <c r="A958" s="96"/>
      <c r="B958" s="107"/>
      <c r="C958" s="121"/>
      <c r="D958" s="122"/>
      <c r="E958" s="122"/>
      <c r="F958" s="122"/>
      <c r="G958" s="122"/>
      <c r="H958" s="122"/>
      <c r="I958" s="122"/>
      <c r="J958" s="122"/>
      <c r="K958" s="122"/>
      <c r="L958" s="122"/>
      <c r="M958" s="122"/>
      <c r="N958" s="122"/>
      <c r="O958" s="122"/>
      <c r="P958" s="122"/>
      <c r="Q958" s="122"/>
      <c r="R958" s="122"/>
      <c r="S958" s="107"/>
      <c r="T958" s="107"/>
      <c r="U958" s="107"/>
    </row>
    <row r="959" spans="1:21" ht="21" customHeight="1">
      <c r="A959" s="96"/>
      <c r="B959" s="107"/>
      <c r="C959" s="121"/>
      <c r="D959" s="122"/>
      <c r="E959" s="122"/>
      <c r="F959" s="122"/>
      <c r="G959" s="122"/>
      <c r="H959" s="122"/>
      <c r="I959" s="122"/>
      <c r="J959" s="122"/>
      <c r="K959" s="122"/>
      <c r="L959" s="122"/>
      <c r="M959" s="122"/>
      <c r="N959" s="122"/>
      <c r="O959" s="122"/>
      <c r="P959" s="122"/>
      <c r="Q959" s="122"/>
      <c r="R959" s="122"/>
      <c r="S959" s="107"/>
      <c r="T959" s="107"/>
      <c r="U959" s="107"/>
    </row>
    <row r="960" spans="1:21" ht="21" customHeight="1">
      <c r="A960" s="96"/>
      <c r="B960" s="107"/>
      <c r="C960" s="121"/>
      <c r="D960" s="122"/>
      <c r="E960" s="122"/>
      <c r="F960" s="122"/>
      <c r="G960" s="122"/>
      <c r="H960" s="122"/>
      <c r="I960" s="122"/>
      <c r="J960" s="122"/>
      <c r="K960" s="122"/>
      <c r="L960" s="122"/>
      <c r="M960" s="122"/>
      <c r="N960" s="122"/>
      <c r="O960" s="122"/>
      <c r="P960" s="122"/>
      <c r="Q960" s="122"/>
      <c r="R960" s="122"/>
      <c r="S960" s="107"/>
      <c r="T960" s="107"/>
      <c r="U960" s="107"/>
    </row>
    <row r="961" spans="1:21" ht="21" customHeight="1">
      <c r="A961" s="96"/>
      <c r="B961" s="107"/>
      <c r="C961" s="121"/>
      <c r="D961" s="122"/>
      <c r="E961" s="122"/>
      <c r="F961" s="122"/>
      <c r="G961" s="122"/>
      <c r="H961" s="122"/>
      <c r="I961" s="122"/>
      <c r="J961" s="122"/>
      <c r="K961" s="122"/>
      <c r="L961" s="122"/>
      <c r="M961" s="122"/>
      <c r="N961" s="122"/>
      <c r="O961" s="122"/>
      <c r="P961" s="122"/>
      <c r="Q961" s="122"/>
      <c r="R961" s="122"/>
      <c r="S961" s="107"/>
      <c r="T961" s="107"/>
      <c r="U961" s="107"/>
    </row>
    <row r="962" spans="1:21" ht="21" customHeight="1">
      <c r="A962" s="96"/>
      <c r="B962" s="107"/>
      <c r="C962" s="121"/>
      <c r="D962" s="122"/>
      <c r="E962" s="122"/>
      <c r="F962" s="122"/>
      <c r="G962" s="122"/>
      <c r="H962" s="122"/>
      <c r="I962" s="122"/>
      <c r="J962" s="122"/>
      <c r="K962" s="122"/>
      <c r="L962" s="122"/>
      <c r="M962" s="122"/>
      <c r="N962" s="122"/>
      <c r="O962" s="122"/>
      <c r="P962" s="122"/>
      <c r="Q962" s="122"/>
      <c r="R962" s="122"/>
      <c r="S962" s="107"/>
      <c r="T962" s="107"/>
      <c r="U962" s="107"/>
    </row>
    <row r="963" spans="1:21" ht="21" customHeight="1">
      <c r="A963" s="96"/>
      <c r="B963" s="107"/>
      <c r="C963" s="121"/>
      <c r="D963" s="122"/>
      <c r="E963" s="122"/>
      <c r="F963" s="122"/>
      <c r="G963" s="122"/>
      <c r="H963" s="122"/>
      <c r="I963" s="122"/>
      <c r="J963" s="122"/>
      <c r="K963" s="122"/>
      <c r="L963" s="122"/>
      <c r="M963" s="122"/>
      <c r="N963" s="122"/>
      <c r="O963" s="122"/>
      <c r="P963" s="122"/>
      <c r="Q963" s="122"/>
      <c r="R963" s="122"/>
      <c r="S963" s="107"/>
      <c r="T963" s="107"/>
      <c r="U963" s="107"/>
    </row>
    <row r="964" spans="1:21" ht="21" customHeight="1">
      <c r="A964" s="96"/>
      <c r="B964" s="107"/>
      <c r="C964" s="121"/>
      <c r="D964" s="122"/>
      <c r="E964" s="122"/>
      <c r="F964" s="122"/>
      <c r="G964" s="122"/>
      <c r="H964" s="122"/>
      <c r="I964" s="122"/>
      <c r="J964" s="122"/>
      <c r="K964" s="122"/>
      <c r="L964" s="122"/>
      <c r="M964" s="122"/>
      <c r="N964" s="122"/>
      <c r="O964" s="122"/>
      <c r="P964" s="122"/>
      <c r="Q964" s="122"/>
      <c r="R964" s="122"/>
      <c r="S964" s="107"/>
      <c r="T964" s="107"/>
      <c r="U964" s="107"/>
    </row>
    <row r="965" spans="1:21" ht="21" customHeight="1">
      <c r="A965" s="96"/>
      <c r="B965" s="107"/>
      <c r="C965" s="121"/>
      <c r="D965" s="122"/>
      <c r="E965" s="122"/>
      <c r="F965" s="122"/>
      <c r="G965" s="122"/>
      <c r="H965" s="122"/>
      <c r="I965" s="122"/>
      <c r="J965" s="122"/>
      <c r="K965" s="122"/>
      <c r="L965" s="122"/>
      <c r="M965" s="122"/>
      <c r="N965" s="122"/>
      <c r="O965" s="122"/>
      <c r="P965" s="122"/>
      <c r="Q965" s="122"/>
      <c r="R965" s="122"/>
      <c r="S965" s="107"/>
      <c r="T965" s="107"/>
      <c r="U965" s="107"/>
    </row>
    <row r="966" spans="1:21" ht="21" customHeight="1">
      <c r="A966" s="96"/>
      <c r="B966" s="107"/>
      <c r="C966" s="121"/>
      <c r="D966" s="122"/>
      <c r="E966" s="122"/>
      <c r="F966" s="122"/>
      <c r="G966" s="122"/>
      <c r="H966" s="122"/>
      <c r="I966" s="122"/>
      <c r="J966" s="122"/>
      <c r="K966" s="122"/>
      <c r="L966" s="122"/>
      <c r="M966" s="122"/>
      <c r="N966" s="122"/>
      <c r="O966" s="122"/>
      <c r="P966" s="122"/>
      <c r="Q966" s="122"/>
      <c r="R966" s="122"/>
      <c r="S966" s="107"/>
      <c r="T966" s="107"/>
      <c r="U966" s="107"/>
    </row>
    <row r="967" spans="1:21" ht="21" customHeight="1">
      <c r="A967" s="96"/>
      <c r="B967" s="107"/>
      <c r="C967" s="121"/>
      <c r="D967" s="122"/>
      <c r="E967" s="122"/>
      <c r="F967" s="122"/>
      <c r="G967" s="122"/>
      <c r="H967" s="122"/>
      <c r="I967" s="122"/>
      <c r="J967" s="122"/>
      <c r="K967" s="122"/>
      <c r="L967" s="122"/>
      <c r="M967" s="122"/>
      <c r="N967" s="122"/>
      <c r="O967" s="122"/>
      <c r="P967" s="122"/>
      <c r="Q967" s="122"/>
      <c r="R967" s="122"/>
      <c r="S967" s="107"/>
      <c r="T967" s="107"/>
      <c r="U967" s="107"/>
    </row>
    <row r="968" spans="1:21" ht="21" customHeight="1">
      <c r="A968" s="96"/>
      <c r="B968" s="107"/>
      <c r="C968" s="121"/>
      <c r="D968" s="122"/>
      <c r="E968" s="122"/>
      <c r="F968" s="122"/>
      <c r="G968" s="122"/>
      <c r="H968" s="122"/>
      <c r="I968" s="122"/>
      <c r="J968" s="122"/>
      <c r="K968" s="122"/>
      <c r="L968" s="122"/>
      <c r="M968" s="122"/>
      <c r="N968" s="122"/>
      <c r="O968" s="122"/>
      <c r="P968" s="122"/>
      <c r="Q968" s="122"/>
      <c r="R968" s="122"/>
      <c r="S968" s="107"/>
      <c r="T968" s="107"/>
      <c r="U968" s="107"/>
    </row>
    <row r="969" spans="1:21" ht="21" customHeight="1">
      <c r="A969" s="96"/>
      <c r="B969" s="107"/>
      <c r="C969" s="121"/>
      <c r="D969" s="122"/>
      <c r="E969" s="122"/>
      <c r="F969" s="122"/>
      <c r="G969" s="122"/>
      <c r="H969" s="122"/>
      <c r="I969" s="122"/>
      <c r="J969" s="122"/>
      <c r="K969" s="122"/>
      <c r="L969" s="122"/>
      <c r="M969" s="122"/>
      <c r="N969" s="122"/>
      <c r="O969" s="122"/>
      <c r="P969" s="122"/>
      <c r="Q969" s="122"/>
      <c r="R969" s="122"/>
      <c r="S969" s="107"/>
      <c r="T969" s="107"/>
      <c r="U969" s="107"/>
    </row>
    <row r="970" spans="1:21" ht="21" customHeight="1">
      <c r="A970" s="96"/>
      <c r="B970" s="107"/>
      <c r="C970" s="121"/>
      <c r="D970" s="122"/>
      <c r="E970" s="122"/>
      <c r="F970" s="122"/>
      <c r="G970" s="122"/>
      <c r="H970" s="122"/>
      <c r="I970" s="122"/>
      <c r="J970" s="122"/>
      <c r="K970" s="122"/>
      <c r="L970" s="122"/>
      <c r="M970" s="122"/>
      <c r="N970" s="122"/>
      <c r="O970" s="122"/>
      <c r="P970" s="122"/>
      <c r="Q970" s="122"/>
      <c r="R970" s="122"/>
      <c r="S970" s="107"/>
      <c r="T970" s="107"/>
      <c r="U970" s="107"/>
    </row>
    <row r="971" spans="1:21" ht="21" customHeight="1">
      <c r="A971" s="96"/>
      <c r="B971" s="107"/>
      <c r="C971" s="121"/>
      <c r="D971" s="122"/>
      <c r="E971" s="122"/>
      <c r="F971" s="122"/>
      <c r="G971" s="122"/>
      <c r="H971" s="122"/>
      <c r="I971" s="122"/>
      <c r="J971" s="122"/>
      <c r="K971" s="122"/>
      <c r="L971" s="122"/>
      <c r="M971" s="122"/>
      <c r="N971" s="122"/>
      <c r="O971" s="122"/>
      <c r="P971" s="122"/>
      <c r="Q971" s="122"/>
      <c r="R971" s="122"/>
      <c r="S971" s="107"/>
      <c r="T971" s="107"/>
      <c r="U971" s="107"/>
    </row>
    <row r="972" spans="1:21" ht="21" customHeight="1">
      <c r="A972" s="96"/>
      <c r="B972" s="107"/>
      <c r="C972" s="121"/>
      <c r="D972" s="122"/>
      <c r="E972" s="122"/>
      <c r="F972" s="122"/>
      <c r="G972" s="122"/>
      <c r="H972" s="122"/>
      <c r="I972" s="122"/>
      <c r="J972" s="122"/>
      <c r="K972" s="122"/>
      <c r="L972" s="122"/>
      <c r="M972" s="122"/>
      <c r="N972" s="122"/>
      <c r="O972" s="122"/>
      <c r="P972" s="122"/>
      <c r="Q972" s="122"/>
      <c r="R972" s="122"/>
      <c r="S972" s="107"/>
      <c r="T972" s="107"/>
      <c r="U972" s="107"/>
    </row>
    <row r="973" spans="1:21" ht="21" customHeight="1">
      <c r="A973" s="96"/>
      <c r="B973" s="107"/>
      <c r="C973" s="121"/>
      <c r="D973" s="122"/>
      <c r="E973" s="122"/>
      <c r="F973" s="122"/>
      <c r="G973" s="122"/>
      <c r="H973" s="122"/>
      <c r="I973" s="122"/>
      <c r="J973" s="122"/>
      <c r="K973" s="122"/>
      <c r="L973" s="122"/>
      <c r="M973" s="122"/>
      <c r="N973" s="122"/>
      <c r="O973" s="122"/>
      <c r="P973" s="122"/>
      <c r="Q973" s="122"/>
      <c r="R973" s="122"/>
      <c r="S973" s="107"/>
      <c r="T973" s="107"/>
      <c r="U973" s="107"/>
    </row>
    <row r="974" spans="1:21" ht="21" customHeight="1">
      <c r="A974" s="96"/>
      <c r="B974" s="107"/>
      <c r="C974" s="121"/>
      <c r="D974" s="122"/>
      <c r="E974" s="122"/>
      <c r="F974" s="122"/>
      <c r="G974" s="122"/>
      <c r="H974" s="122"/>
      <c r="I974" s="122"/>
      <c r="J974" s="122"/>
      <c r="K974" s="122"/>
      <c r="L974" s="122"/>
      <c r="M974" s="122"/>
      <c r="N974" s="122"/>
      <c r="O974" s="122"/>
      <c r="P974" s="122"/>
      <c r="Q974" s="122"/>
      <c r="R974" s="122"/>
      <c r="S974" s="107"/>
      <c r="T974" s="107"/>
      <c r="U974" s="107"/>
    </row>
    <row r="975" spans="1:21" ht="21" customHeight="1">
      <c r="A975" s="96"/>
      <c r="B975" s="107"/>
      <c r="C975" s="121"/>
      <c r="D975" s="122"/>
      <c r="E975" s="122"/>
      <c r="F975" s="122"/>
      <c r="G975" s="122"/>
      <c r="H975" s="122"/>
      <c r="I975" s="122"/>
      <c r="J975" s="122"/>
      <c r="K975" s="122"/>
      <c r="L975" s="122"/>
      <c r="M975" s="122"/>
      <c r="N975" s="122"/>
      <c r="O975" s="122"/>
      <c r="P975" s="122"/>
      <c r="Q975" s="122"/>
      <c r="R975" s="122"/>
      <c r="S975" s="107"/>
      <c r="T975" s="107"/>
      <c r="U975" s="107"/>
    </row>
    <row r="976" spans="1:21" ht="21" customHeight="1">
      <c r="A976" s="96"/>
      <c r="B976" s="107"/>
      <c r="C976" s="121"/>
      <c r="D976" s="122"/>
      <c r="E976" s="122"/>
      <c r="F976" s="122"/>
      <c r="G976" s="122"/>
      <c r="H976" s="122"/>
      <c r="I976" s="122"/>
      <c r="J976" s="122"/>
      <c r="K976" s="122"/>
      <c r="L976" s="122"/>
      <c r="M976" s="122"/>
      <c r="N976" s="122"/>
      <c r="O976" s="122"/>
      <c r="P976" s="122"/>
      <c r="Q976" s="122"/>
      <c r="R976" s="122"/>
      <c r="S976" s="107"/>
      <c r="T976" s="107"/>
      <c r="U976" s="107"/>
    </row>
    <row r="977" spans="1:21" ht="21" customHeight="1">
      <c r="A977" s="96"/>
      <c r="B977" s="107"/>
      <c r="C977" s="121"/>
      <c r="D977" s="122"/>
      <c r="E977" s="122"/>
      <c r="F977" s="122"/>
      <c r="G977" s="122"/>
      <c r="H977" s="122"/>
      <c r="I977" s="122"/>
      <c r="J977" s="122"/>
      <c r="K977" s="122"/>
      <c r="L977" s="122"/>
      <c r="M977" s="122"/>
      <c r="N977" s="122"/>
      <c r="O977" s="122"/>
      <c r="P977" s="122"/>
      <c r="Q977" s="122"/>
      <c r="R977" s="122"/>
      <c r="S977" s="107"/>
      <c r="T977" s="107"/>
      <c r="U977" s="107"/>
    </row>
    <row r="978" spans="1:21" ht="21" customHeight="1">
      <c r="A978" s="96"/>
      <c r="B978" s="107"/>
      <c r="C978" s="121"/>
      <c r="D978" s="122"/>
      <c r="E978" s="122"/>
      <c r="F978" s="122"/>
      <c r="G978" s="122"/>
      <c r="H978" s="122"/>
      <c r="I978" s="122"/>
      <c r="J978" s="122"/>
      <c r="K978" s="122"/>
      <c r="L978" s="122"/>
      <c r="M978" s="122"/>
      <c r="N978" s="122"/>
      <c r="O978" s="122"/>
      <c r="P978" s="122"/>
      <c r="Q978" s="122"/>
      <c r="R978" s="122"/>
      <c r="S978" s="107"/>
      <c r="T978" s="107"/>
      <c r="U978" s="107"/>
    </row>
    <row r="979" spans="1:21" ht="21" customHeight="1">
      <c r="A979" s="96"/>
      <c r="B979" s="107"/>
      <c r="C979" s="121"/>
      <c r="D979" s="122"/>
      <c r="E979" s="122"/>
      <c r="F979" s="122"/>
      <c r="G979" s="122"/>
      <c r="H979" s="122"/>
      <c r="I979" s="122"/>
      <c r="J979" s="122"/>
      <c r="K979" s="122"/>
      <c r="L979" s="122"/>
      <c r="M979" s="122"/>
      <c r="N979" s="122"/>
      <c r="O979" s="122"/>
      <c r="P979" s="122"/>
      <c r="Q979" s="122"/>
      <c r="R979" s="122"/>
      <c r="S979" s="107"/>
      <c r="T979" s="107"/>
      <c r="U979" s="107"/>
    </row>
    <row r="980" spans="1:21" ht="21" customHeight="1">
      <c r="A980" s="96"/>
      <c r="B980" s="107"/>
      <c r="C980" s="121"/>
      <c r="D980" s="122"/>
      <c r="E980" s="122"/>
      <c r="F980" s="122"/>
      <c r="G980" s="122"/>
      <c r="H980" s="122"/>
      <c r="I980" s="122"/>
      <c r="J980" s="122"/>
      <c r="K980" s="122"/>
      <c r="L980" s="122"/>
      <c r="M980" s="122"/>
      <c r="N980" s="122"/>
      <c r="O980" s="122"/>
      <c r="P980" s="122"/>
      <c r="Q980" s="122"/>
      <c r="R980" s="122"/>
      <c r="S980" s="107"/>
      <c r="T980" s="107"/>
      <c r="U980" s="107"/>
    </row>
    <row r="981" spans="1:21" ht="21" customHeight="1">
      <c r="A981" s="96"/>
      <c r="B981" s="107"/>
      <c r="C981" s="121"/>
      <c r="D981" s="122"/>
      <c r="E981" s="122"/>
      <c r="F981" s="122"/>
      <c r="G981" s="122"/>
      <c r="H981" s="122"/>
      <c r="I981" s="122"/>
      <c r="J981" s="122"/>
      <c r="K981" s="122"/>
      <c r="L981" s="122"/>
      <c r="M981" s="122"/>
      <c r="N981" s="122"/>
      <c r="O981" s="122"/>
      <c r="P981" s="122"/>
      <c r="Q981" s="122"/>
      <c r="R981" s="122"/>
      <c r="S981" s="107"/>
      <c r="T981" s="107"/>
      <c r="U981" s="107"/>
    </row>
    <row r="982" spans="1:21" ht="21" customHeight="1">
      <c r="A982" s="96"/>
      <c r="B982" s="107"/>
      <c r="C982" s="121"/>
      <c r="D982" s="122"/>
      <c r="E982" s="122"/>
      <c r="F982" s="122"/>
      <c r="G982" s="122"/>
      <c r="H982" s="122"/>
      <c r="I982" s="122"/>
      <c r="J982" s="122"/>
      <c r="K982" s="122"/>
      <c r="L982" s="122"/>
      <c r="M982" s="122"/>
      <c r="N982" s="122"/>
      <c r="O982" s="122"/>
      <c r="P982" s="122"/>
      <c r="Q982" s="122"/>
      <c r="R982" s="122"/>
      <c r="S982" s="107"/>
      <c r="T982" s="107"/>
      <c r="U982" s="107"/>
    </row>
    <row r="983" spans="1:21" ht="21" customHeight="1">
      <c r="A983" s="96"/>
      <c r="B983" s="107"/>
      <c r="C983" s="121"/>
      <c r="D983" s="122"/>
      <c r="E983" s="122"/>
      <c r="F983" s="122"/>
      <c r="G983" s="122"/>
      <c r="H983" s="122"/>
      <c r="I983" s="122"/>
      <c r="J983" s="122"/>
      <c r="K983" s="122"/>
      <c r="L983" s="122"/>
      <c r="M983" s="122"/>
      <c r="N983" s="122"/>
      <c r="O983" s="122"/>
      <c r="P983" s="122"/>
      <c r="Q983" s="122"/>
      <c r="R983" s="122"/>
      <c r="S983" s="107"/>
      <c r="T983" s="107"/>
      <c r="U983" s="107"/>
    </row>
  </sheetData>
  <mergeCells count="7">
    <mergeCell ref="B26:B31"/>
    <mergeCell ref="B33:B38"/>
    <mergeCell ref="C3:R3"/>
    <mergeCell ref="C2:R2"/>
    <mergeCell ref="B5:B10"/>
    <mergeCell ref="B12:B17"/>
    <mergeCell ref="B19:B24"/>
  </mergeCells>
  <conditionalFormatting sqref="C6:Q10 R12:R17 C13:Q17 R19:R24 C20:Q24 R26:R31 C27:Q31 R33:R38 C34:Q38 R5:R10">
    <cfRule type="cellIs" dxfId="63" priority="1" operator="greaterThanOrEqual">
      <formula>0.7</formula>
    </cfRule>
  </conditionalFormatting>
  <conditionalFormatting sqref="C6:Q10 R12:R17 C13:Q17 R19:R24 C20:Q24 R26:R31 C27:Q31 R33:R38 C34:Q38 R5:R10">
    <cfRule type="cellIs" dxfId="62" priority="2" operator="greaterThanOrEqual">
      <formula>0.5</formula>
    </cfRule>
  </conditionalFormatting>
  <conditionalFormatting sqref="C6:Q10 R12:R17 C13:Q17 R19:R24 C20:Q24 R26:R31 C27:Q31 R33:R38 C34:Q38 R5:R10">
    <cfRule type="cellIs" dxfId="61" priority="3" operator="lessThan">
      <formula>0.5</formula>
    </cfRule>
  </conditionalFormatting>
  <conditionalFormatting sqref="C13:C17">
    <cfRule type="cellIs" dxfId="60" priority="4" operator="greaterThanOrEqual">
      <formula>0.7</formula>
    </cfRule>
  </conditionalFormatting>
  <conditionalFormatting sqref="C13:C17">
    <cfRule type="cellIs" dxfId="59" priority="5" operator="greaterThanOrEqual">
      <formula>0.5</formula>
    </cfRule>
  </conditionalFormatting>
  <conditionalFormatting sqref="C13:C17">
    <cfRule type="cellIs" dxfId="58" priority="6" operator="lessThan">
      <formula>0.5</formula>
    </cfRule>
  </conditionalFormatting>
  <conditionalFormatting sqref="C20:C24">
    <cfRule type="cellIs" dxfId="57" priority="7" operator="greaterThanOrEqual">
      <formula>0.7</formula>
    </cfRule>
  </conditionalFormatting>
  <conditionalFormatting sqref="C20:C24">
    <cfRule type="cellIs" dxfId="56" priority="8" operator="greaterThanOrEqual">
      <formula>0.5</formula>
    </cfRule>
  </conditionalFormatting>
  <conditionalFormatting sqref="C20:C24">
    <cfRule type="cellIs" dxfId="55" priority="9" operator="lessThan">
      <formula>0.5</formula>
    </cfRule>
  </conditionalFormatting>
  <conditionalFormatting sqref="C27:C31">
    <cfRule type="cellIs" dxfId="54" priority="10" operator="greaterThanOrEqual">
      <formula>0.7</formula>
    </cfRule>
  </conditionalFormatting>
  <conditionalFormatting sqref="C27:C31">
    <cfRule type="cellIs" dxfId="53" priority="11" operator="greaterThanOrEqual">
      <formula>0.5</formula>
    </cfRule>
  </conditionalFormatting>
  <conditionalFormatting sqref="C27:C31">
    <cfRule type="cellIs" dxfId="52" priority="12" operator="lessThan">
      <formula>0.5</formula>
    </cfRule>
  </conditionalFormatting>
  <conditionalFormatting sqref="C35:C38">
    <cfRule type="cellIs" dxfId="51" priority="13" operator="greaterThanOrEqual">
      <formula>0.7</formula>
    </cfRule>
  </conditionalFormatting>
  <conditionalFormatting sqref="C35:C38">
    <cfRule type="cellIs" dxfId="50" priority="14" operator="greaterThanOrEqual">
      <formula>0.5</formula>
    </cfRule>
  </conditionalFormatting>
  <conditionalFormatting sqref="C35:C38">
    <cfRule type="cellIs" dxfId="49" priority="15" operator="lessThan">
      <formula>0.5</formula>
    </cfRule>
  </conditionalFormatting>
  <conditionalFormatting sqref="C6:Q10 C13:Q17 C20:Q24 C27:Q31 C34:Q38">
    <cfRule type="containsBlanks" dxfId="48" priority="16">
      <formula>LEN(TRIM(C6))=0</formula>
    </cfRule>
  </conditionalFormatting>
  <pageMargins left="0.75" right="0.75" top="1" bottom="1" header="0" footer="0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285F4"/>
    <pageSetUpPr fitToPage="1"/>
  </sheetPr>
  <dimension ref="A1:U983"/>
  <sheetViews>
    <sheetView workbookViewId="0">
      <pane xSplit="2" ySplit="4" topLeftCell="C30" activePane="bottomRight" state="frozen"/>
      <selection pane="topRight" activeCell="C1" sqref="C1"/>
      <selection pane="bottomLeft" activeCell="A5" sqref="A5"/>
      <selection pane="bottomRight" activeCell="A2" sqref="A2:A38"/>
    </sheetView>
  </sheetViews>
  <sheetFormatPr defaultColWidth="14.42578125" defaultRowHeight="15.75" customHeight="1"/>
  <cols>
    <col min="1" max="1" width="19.5703125" customWidth="1"/>
    <col min="2" max="2" width="68.140625" customWidth="1"/>
    <col min="3" max="3" width="5.85546875" customWidth="1"/>
    <col min="4" max="17" width="5.28515625" customWidth="1"/>
    <col min="18" max="18" width="11.85546875" customWidth="1"/>
  </cols>
  <sheetData>
    <row r="1" spans="1:21" ht="33" customHeight="1">
      <c r="A1" s="56"/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8"/>
      <c r="T1" s="58"/>
      <c r="U1" s="58"/>
    </row>
    <row r="2" spans="1:21" ht="37.5" customHeight="1">
      <c r="A2" s="143" t="s">
        <v>25</v>
      </c>
      <c r="B2" s="123" t="s">
        <v>29</v>
      </c>
      <c r="C2" s="177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6"/>
      <c r="S2" s="21"/>
      <c r="T2" s="21"/>
      <c r="U2" s="21"/>
    </row>
    <row r="3" spans="1:21" ht="20.25" customHeight="1">
      <c r="A3" s="143" t="s">
        <v>27</v>
      </c>
      <c r="B3" s="124" t="s">
        <v>28</v>
      </c>
      <c r="C3" s="174" t="s">
        <v>10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6"/>
      <c r="S3" s="21"/>
      <c r="T3" s="21"/>
      <c r="U3" s="21"/>
    </row>
    <row r="4" spans="1:21" ht="21" customHeight="1">
      <c r="A4" s="144" t="s">
        <v>11</v>
      </c>
      <c r="B4" s="72"/>
      <c r="C4" s="22" t="s">
        <v>12</v>
      </c>
      <c r="D4" s="23" t="str">
        <f>"W "&amp;WEEKNUM(Settings!$B$14)</f>
        <v>W 1</v>
      </c>
      <c r="E4" s="23" t="str">
        <f>"W "&amp;(WEEKNUM(Settings!$B$14)+1)</f>
        <v>W 2</v>
      </c>
      <c r="F4" s="23" t="str">
        <f>"W "&amp;(WEEKNUM(Settings!$B$14)+2)</f>
        <v>W 3</v>
      </c>
      <c r="G4" s="23" t="str">
        <f>"W "&amp;(WEEKNUM(Settings!$B$14)+3)</f>
        <v>W 4</v>
      </c>
      <c r="H4" s="23" t="str">
        <f>"W "&amp;(WEEKNUM(Settings!$B$14)+5)</f>
        <v>W 6</v>
      </c>
      <c r="I4" s="23" t="str">
        <f>"W "&amp;(WEEKNUM(Settings!$B$14)+6)</f>
        <v>W 7</v>
      </c>
      <c r="J4" s="23" t="str">
        <f>"W "&amp;(WEEKNUM(Settings!$B$14)+7)</f>
        <v>W 8</v>
      </c>
      <c r="K4" s="23" t="str">
        <f>"W "&amp;(WEEKNUM(Settings!$B$14)+8)</f>
        <v>W 9</v>
      </c>
      <c r="L4" s="23" t="str">
        <f>"W "&amp;(WEEKNUM(Settings!$B$14)+9)</f>
        <v>W 10</v>
      </c>
      <c r="M4" s="23" t="str">
        <f>"W "&amp;(WEEKNUM(Settings!$B$14)+10)</f>
        <v>W 11</v>
      </c>
      <c r="N4" s="23" t="str">
        <f>"W "&amp;(WEEKNUM(Settings!$B$14)+11)</f>
        <v>W 12</v>
      </c>
      <c r="O4" s="23" t="str">
        <f>"W "&amp;(WEEKNUM(Settings!$B$14)+12)</f>
        <v>W 13</v>
      </c>
      <c r="P4" s="23" t="str">
        <f>"W "&amp;(WEEKNUM(Settings!$B$14)+13)</f>
        <v>W 14</v>
      </c>
      <c r="Q4" s="23" t="str">
        <f>"W "&amp;(WEEKNUM(Settings!$B$14)+14)</f>
        <v>W 15</v>
      </c>
      <c r="R4" s="22" t="s">
        <v>13</v>
      </c>
      <c r="S4" s="24"/>
      <c r="T4" s="24"/>
      <c r="U4" s="24"/>
    </row>
    <row r="5" spans="1:21" ht="21" customHeight="1">
      <c r="A5" s="145" t="s">
        <v>14</v>
      </c>
      <c r="B5" s="179" t="s">
        <v>14</v>
      </c>
      <c r="C5" s="30"/>
      <c r="D5" s="31"/>
      <c r="E5" s="31"/>
      <c r="F5" s="31"/>
      <c r="G5" s="31"/>
      <c r="H5" s="32"/>
      <c r="I5" s="32"/>
      <c r="J5" s="32"/>
      <c r="K5" s="32"/>
      <c r="L5" s="32"/>
      <c r="M5" s="32"/>
      <c r="N5" s="32"/>
      <c r="O5" s="32"/>
      <c r="P5" s="32"/>
      <c r="Q5" s="33"/>
      <c r="R5" s="34" t="s">
        <v>40</v>
      </c>
      <c r="S5" s="35"/>
      <c r="T5" s="35"/>
      <c r="U5" s="35"/>
    </row>
    <row r="6" spans="1:21" ht="21" customHeight="1">
      <c r="A6" s="145" t="s">
        <v>15</v>
      </c>
      <c r="B6" s="180"/>
      <c r="C6" s="36"/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7"/>
      <c r="P6" s="37"/>
      <c r="Q6" s="38"/>
      <c r="R6" s="37" t="str">
        <f t="array" ref="R6">IFERROR(LOOKUP( 2, 1 / ( D6:Q6 &lt;&gt; "" ), D6:Q6 ),"")</f>
        <v/>
      </c>
      <c r="S6" s="35"/>
      <c r="T6" s="35"/>
      <c r="U6" s="35"/>
    </row>
    <row r="7" spans="1:21" ht="21" customHeight="1">
      <c r="A7" s="145" t="s">
        <v>16</v>
      </c>
      <c r="B7" s="180"/>
      <c r="C7" s="36"/>
      <c r="D7" s="37"/>
      <c r="E7" s="38"/>
      <c r="F7" s="38"/>
      <c r="G7" s="37"/>
      <c r="H7" s="38"/>
      <c r="I7" s="38"/>
      <c r="J7" s="38"/>
      <c r="K7" s="37"/>
      <c r="L7" s="38"/>
      <c r="M7" s="38"/>
      <c r="N7" s="38"/>
      <c r="O7" s="38"/>
      <c r="P7" s="38"/>
      <c r="Q7" s="38"/>
      <c r="R7" s="37" t="str">
        <f t="array" ref="R7">IFERROR(LOOKUP( 2, 1 / ( D7:Q7 &lt;&gt; "" ), D7:Q7 ),"")</f>
        <v/>
      </c>
      <c r="S7" s="35"/>
      <c r="T7" s="35"/>
      <c r="U7" s="35"/>
    </row>
    <row r="8" spans="1:21" ht="21" customHeight="1">
      <c r="A8" s="145" t="s">
        <v>17</v>
      </c>
      <c r="B8" s="180"/>
      <c r="C8" s="36"/>
      <c r="D8" s="37"/>
      <c r="E8" s="38"/>
      <c r="F8" s="38"/>
      <c r="G8" s="38"/>
      <c r="H8" s="37"/>
      <c r="I8" s="38"/>
      <c r="J8" s="38"/>
      <c r="K8" s="38"/>
      <c r="L8" s="38"/>
      <c r="M8" s="38"/>
      <c r="N8" s="38"/>
      <c r="O8" s="38"/>
      <c r="P8" s="38"/>
      <c r="Q8" s="38"/>
      <c r="R8" s="37" t="str">
        <f t="array" ref="R8">IFERROR(LOOKUP( 2, 1 / ( D8:Q8 &lt;&gt; "" ), D8:Q8 ),"")</f>
        <v/>
      </c>
      <c r="S8" s="35"/>
      <c r="T8" s="35"/>
      <c r="U8" s="35"/>
    </row>
    <row r="9" spans="1:21" ht="21" customHeight="1">
      <c r="A9" s="145" t="s">
        <v>18</v>
      </c>
      <c r="B9" s="180"/>
      <c r="C9" s="36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7" t="str">
        <f t="array" ref="R9">IFERROR(LOOKUP( 2, 1 / ( D9:Q9 &lt;&gt; "" ), D9:Q9 ),"")</f>
        <v/>
      </c>
      <c r="S9" s="35"/>
      <c r="T9" s="35"/>
      <c r="U9" s="35"/>
    </row>
    <row r="10" spans="1:21" ht="21" customHeight="1">
      <c r="A10" s="145" t="s">
        <v>19</v>
      </c>
      <c r="B10" s="181"/>
      <c r="C10" s="36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7" t="str">
        <f t="array" ref="R10">IFERROR(LOOKUP( 2, 1 / ( D10:Q10 &lt;&gt; "" ), D10:Q10 ),"")</f>
        <v/>
      </c>
      <c r="S10" s="35"/>
      <c r="T10" s="35"/>
      <c r="U10" s="35"/>
    </row>
    <row r="11" spans="1:21" ht="21" customHeight="1">
      <c r="A11" s="135"/>
      <c r="B11" s="6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1"/>
      <c r="S11" s="35"/>
      <c r="T11" s="35"/>
      <c r="U11" s="35"/>
    </row>
    <row r="12" spans="1:21" ht="21" customHeight="1">
      <c r="A12" s="145" t="s">
        <v>20</v>
      </c>
      <c r="B12" s="178" t="s">
        <v>20</v>
      </c>
      <c r="C12" s="42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  <c r="R12" s="34" t="s">
        <v>40</v>
      </c>
      <c r="S12" s="35"/>
      <c r="T12" s="35"/>
      <c r="U12" s="35"/>
    </row>
    <row r="13" spans="1:21" ht="21" customHeight="1">
      <c r="A13" s="145" t="s">
        <v>15</v>
      </c>
      <c r="B13" s="178"/>
      <c r="C13" s="36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7" t="str">
        <f t="array" ref="R13">IFERROR(LOOKUP( 2, 1 / ( D13:Q13 &lt;&gt; "" ), D13:Q13 ),"")</f>
        <v/>
      </c>
      <c r="S13" s="35"/>
      <c r="T13" s="35"/>
      <c r="U13" s="35"/>
    </row>
    <row r="14" spans="1:21" ht="21" customHeight="1">
      <c r="A14" s="145" t="s">
        <v>16</v>
      </c>
      <c r="B14" s="178"/>
      <c r="C14" s="36"/>
      <c r="D14" s="37"/>
      <c r="E14" s="38"/>
      <c r="F14" s="38"/>
      <c r="G14" s="38"/>
      <c r="H14" s="38"/>
      <c r="I14" s="38"/>
      <c r="J14" s="38"/>
      <c r="K14" s="38"/>
      <c r="L14" s="37"/>
      <c r="M14" s="38"/>
      <c r="N14" s="38"/>
      <c r="O14" s="38"/>
      <c r="P14" s="38"/>
      <c r="Q14" s="38"/>
      <c r="R14" s="37" t="str">
        <f t="array" ref="R14">IFERROR(LOOKUP( 2, 1 / ( D14:Q14 &lt;&gt; "" ), D14:Q14 ),"")</f>
        <v/>
      </c>
      <c r="S14" s="35"/>
      <c r="T14" s="35"/>
      <c r="U14" s="35"/>
    </row>
    <row r="15" spans="1:21" ht="21" customHeight="1">
      <c r="A15" s="145" t="s">
        <v>17</v>
      </c>
      <c r="B15" s="178"/>
      <c r="C15" s="36"/>
      <c r="D15" s="37"/>
      <c r="E15" s="38"/>
      <c r="F15" s="37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7" t="str">
        <f t="array" ref="R15">IFERROR(LOOKUP( 2, 1 / ( D15:Q15 &lt;&gt; "" ), D15:Q15 ),"")</f>
        <v/>
      </c>
      <c r="S15" s="35"/>
      <c r="T15" s="35"/>
      <c r="U15" s="35"/>
    </row>
    <row r="16" spans="1:21" ht="21" customHeight="1">
      <c r="A16" s="145" t="s">
        <v>18</v>
      </c>
      <c r="B16" s="178"/>
      <c r="C16" s="36"/>
      <c r="D16" s="37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7" t="str">
        <f t="array" ref="R16">IFERROR(LOOKUP( 2, 1 / ( D16:Q16 &lt;&gt; "" ), D16:Q16 ),"")</f>
        <v/>
      </c>
      <c r="S16" s="35"/>
      <c r="T16" s="35"/>
      <c r="U16" s="35"/>
    </row>
    <row r="17" spans="1:21" ht="21" customHeight="1">
      <c r="A17" s="145" t="s">
        <v>19</v>
      </c>
      <c r="B17" s="178"/>
      <c r="C17" s="36"/>
      <c r="D17" s="37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7" t="str">
        <f t="array" ref="R17">IFERROR(LOOKUP( 2, 1 / ( D17:Q17 &lt;&gt; "" ), D17:Q17 ),"")</f>
        <v/>
      </c>
      <c r="S17" s="35"/>
      <c r="T17" s="35"/>
      <c r="U17" s="35"/>
    </row>
    <row r="18" spans="1:21" ht="21" customHeight="1">
      <c r="A18" s="135"/>
      <c r="B18" s="60"/>
      <c r="C18" s="45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6"/>
      <c r="R18" s="41"/>
      <c r="S18" s="35"/>
      <c r="T18" s="35"/>
      <c r="U18" s="35"/>
    </row>
    <row r="19" spans="1:21" ht="21" customHeight="1">
      <c r="A19" s="145" t="s">
        <v>21</v>
      </c>
      <c r="B19" s="178" t="s">
        <v>21</v>
      </c>
      <c r="C19" s="42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4"/>
      <c r="R19" s="34" t="s">
        <v>40</v>
      </c>
      <c r="S19" s="35"/>
      <c r="T19" s="35"/>
      <c r="U19" s="35"/>
    </row>
    <row r="20" spans="1:21" ht="21" customHeight="1">
      <c r="A20" s="145" t="s">
        <v>15</v>
      </c>
      <c r="B20" s="178"/>
      <c r="C20" s="36"/>
      <c r="D20" s="37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7" t="str">
        <f t="array" ref="R20">IFERROR(LOOKUP( 2, 1 / ( D20:Q20 &lt;&gt; "" ), D20:Q20 ),"")</f>
        <v/>
      </c>
      <c r="S20" s="35"/>
      <c r="T20" s="35"/>
      <c r="U20" s="35"/>
    </row>
    <row r="21" spans="1:21" ht="21" customHeight="1">
      <c r="A21" s="145" t="s">
        <v>16</v>
      </c>
      <c r="B21" s="178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7" t="str">
        <f t="array" ref="R21">IFERROR(LOOKUP( 2, 1 / ( D21:Q21 &lt;&gt; "" ), D21:Q21 ),"")</f>
        <v/>
      </c>
      <c r="S21" s="35"/>
      <c r="T21" s="35"/>
      <c r="U21" s="35"/>
    </row>
    <row r="22" spans="1:21" ht="21" customHeight="1">
      <c r="A22" s="145" t="s">
        <v>17</v>
      </c>
      <c r="B22" s="178"/>
      <c r="C22" s="36"/>
      <c r="D22" s="37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7" t="str">
        <f t="array" ref="R22">IFERROR(LOOKUP( 2, 1 / ( D22:Q22 &lt;&gt; "" ), D22:Q22 ),"")</f>
        <v/>
      </c>
      <c r="S22" s="35"/>
      <c r="T22" s="35"/>
      <c r="U22" s="35"/>
    </row>
    <row r="23" spans="1:21" ht="21" customHeight="1">
      <c r="A23" s="145" t="s">
        <v>18</v>
      </c>
      <c r="B23" s="178"/>
      <c r="C23" s="36"/>
      <c r="D23" s="37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7" t="str">
        <f t="array" ref="R23">IFERROR(LOOKUP( 2, 1 / ( D23:Q23 &lt;&gt; "" ), D23:Q23 ),"")</f>
        <v/>
      </c>
      <c r="S23" s="35"/>
      <c r="T23" s="35"/>
      <c r="U23" s="35"/>
    </row>
    <row r="24" spans="1:21" ht="21" customHeight="1">
      <c r="A24" s="145" t="s">
        <v>19</v>
      </c>
      <c r="B24" s="178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7" t="str">
        <f t="array" ref="R24">IFERROR(LOOKUP( 2, 1 / ( D24:Q24 &lt;&gt; "" ), D24:Q24 ),"")</f>
        <v/>
      </c>
      <c r="S24" s="35"/>
      <c r="T24" s="35"/>
      <c r="U24" s="35"/>
    </row>
    <row r="25" spans="1:21" ht="21" customHeight="1">
      <c r="A25" s="135"/>
      <c r="B25" s="60"/>
      <c r="C25" s="45"/>
      <c r="D25" s="40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6"/>
      <c r="R25" s="41"/>
      <c r="S25" s="35"/>
      <c r="T25" s="35"/>
      <c r="U25" s="35"/>
    </row>
    <row r="26" spans="1:21" ht="21" customHeight="1">
      <c r="A26" s="145" t="s">
        <v>22</v>
      </c>
      <c r="B26" s="178" t="s">
        <v>22</v>
      </c>
      <c r="C26" s="42"/>
      <c r="D26" s="47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34" t="s">
        <v>40</v>
      </c>
      <c r="S26" s="35"/>
      <c r="T26" s="35"/>
      <c r="U26" s="35"/>
    </row>
    <row r="27" spans="1:21" ht="21" customHeight="1">
      <c r="A27" s="145" t="s">
        <v>15</v>
      </c>
      <c r="B27" s="178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7" t="str">
        <f t="array" ref="R27">IFERROR(LOOKUP( 2, 1 / ( D27:Q27 &lt;&gt; "" ), D27:Q27 ),"")</f>
        <v/>
      </c>
      <c r="S27" s="35"/>
      <c r="T27" s="35"/>
      <c r="U27" s="35"/>
    </row>
    <row r="28" spans="1:21" ht="21" customHeight="1">
      <c r="A28" s="145" t="s">
        <v>16</v>
      </c>
      <c r="B28" s="178"/>
      <c r="C28" s="36"/>
      <c r="D28" s="3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7" t="str">
        <f t="array" ref="R28">IFERROR(LOOKUP( 2, 1 / ( D28:Q28 &lt;&gt; "" ), D28:Q28 ),"")</f>
        <v/>
      </c>
      <c r="S28" s="35"/>
      <c r="T28" s="35"/>
      <c r="U28" s="35"/>
    </row>
    <row r="29" spans="1:21" ht="21" customHeight="1">
      <c r="A29" s="145" t="s">
        <v>17</v>
      </c>
      <c r="B29" s="178"/>
      <c r="C29" s="36"/>
      <c r="D29" s="37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7" t="str">
        <f t="array" ref="R29">IFERROR(LOOKUP( 2, 1 / ( D29:Q29 &lt;&gt; "" ), D29:Q29 ),"")</f>
        <v/>
      </c>
      <c r="S29" s="35"/>
      <c r="T29" s="35"/>
      <c r="U29" s="35"/>
    </row>
    <row r="30" spans="1:21" ht="21" customHeight="1">
      <c r="A30" s="145" t="s">
        <v>18</v>
      </c>
      <c r="B30" s="178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7" t="str">
        <f t="array" ref="R30">IFERROR(LOOKUP( 2, 1 / ( D30:Q30 &lt;&gt; "" ), D30:Q30 ),"")</f>
        <v/>
      </c>
      <c r="S30" s="35"/>
      <c r="T30" s="35"/>
      <c r="U30" s="35"/>
    </row>
    <row r="31" spans="1:21" ht="21" customHeight="1">
      <c r="A31" s="145" t="s">
        <v>19</v>
      </c>
      <c r="B31" s="178"/>
      <c r="C31" s="36"/>
      <c r="D31" s="37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7" t="str">
        <f t="array" ref="R31">IFERROR(LOOKUP( 2, 1 / ( D31:Q31 &lt;&gt; "" ), D31:Q31 ),"")</f>
        <v/>
      </c>
      <c r="S31" s="35"/>
      <c r="T31" s="35"/>
      <c r="U31" s="35"/>
    </row>
    <row r="32" spans="1:21" ht="21" customHeight="1">
      <c r="A32" s="135"/>
      <c r="B32" s="60"/>
      <c r="C32" s="45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6"/>
      <c r="R32" s="41"/>
      <c r="S32" s="35"/>
      <c r="T32" s="35"/>
      <c r="U32" s="35"/>
    </row>
    <row r="33" spans="1:21" ht="21" customHeight="1">
      <c r="A33" s="145" t="s">
        <v>23</v>
      </c>
      <c r="B33" s="178" t="s">
        <v>24</v>
      </c>
      <c r="C33" s="48"/>
      <c r="D33" s="49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4"/>
      <c r="R33" s="34" t="s">
        <v>40</v>
      </c>
      <c r="S33" s="35"/>
      <c r="T33" s="35"/>
      <c r="U33" s="35"/>
    </row>
    <row r="34" spans="1:21" ht="21" customHeight="1">
      <c r="A34" s="145" t="s">
        <v>15</v>
      </c>
      <c r="B34" s="178"/>
      <c r="C34" s="36"/>
      <c r="D34" s="37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7" t="str">
        <f t="array" ref="R34">IFERROR(LOOKUP( 2, 1 / ( D34:Q34 &lt;&gt; "" ), D34:Q34 ),"")</f>
        <v/>
      </c>
      <c r="S34" s="35"/>
      <c r="T34" s="35"/>
      <c r="U34" s="35"/>
    </row>
    <row r="35" spans="1:21" ht="21" customHeight="1">
      <c r="A35" s="145" t="s">
        <v>16</v>
      </c>
      <c r="B35" s="178"/>
      <c r="C35" s="36"/>
      <c r="D35" s="37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7" t="str">
        <f t="array" ref="R35">IFERROR(LOOKUP( 2, 1 / ( D35:Q35 &lt;&gt; "" ), D35:Q35 ),"")</f>
        <v/>
      </c>
      <c r="S35" s="35"/>
      <c r="T35" s="35"/>
      <c r="U35" s="35"/>
    </row>
    <row r="36" spans="1:21" ht="21" customHeight="1">
      <c r="A36" s="145" t="s">
        <v>17</v>
      </c>
      <c r="B36" s="178"/>
      <c r="C36" s="36"/>
      <c r="D36" s="37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7" t="str">
        <f t="array" ref="R36">IFERROR(LOOKUP( 2, 1 / ( D36:Q36 &lt;&gt; "" ), D36:Q36 ),"")</f>
        <v/>
      </c>
      <c r="S36" s="35"/>
      <c r="T36" s="35"/>
      <c r="U36" s="35"/>
    </row>
    <row r="37" spans="1:21" ht="21" customHeight="1">
      <c r="A37" s="145" t="s">
        <v>18</v>
      </c>
      <c r="B37" s="178"/>
      <c r="C37" s="36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7" t="str">
        <f t="array" ref="R37">IFERROR(LOOKUP( 2, 1 / ( D37:Q37 &lt;&gt; "" ), D37:Q37 ),"")</f>
        <v/>
      </c>
      <c r="S37" s="35"/>
      <c r="T37" s="35"/>
      <c r="U37" s="35"/>
    </row>
    <row r="38" spans="1:21" ht="21" customHeight="1">
      <c r="A38" s="145" t="s">
        <v>19</v>
      </c>
      <c r="B38" s="178"/>
      <c r="C38" s="36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7" t="str">
        <f t="array" ref="R38">IFERROR(LOOKUP( 2, 1 / ( D38:Q38 &lt;&gt; "" ), D38:Q38 ),"")</f>
        <v/>
      </c>
      <c r="S38" s="35"/>
      <c r="T38" s="35"/>
      <c r="U38" s="35"/>
    </row>
    <row r="39" spans="1:21" ht="21" customHeight="1">
      <c r="A39" s="51"/>
      <c r="B39" s="39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35"/>
      <c r="T39" s="35"/>
      <c r="U39" s="35"/>
    </row>
    <row r="40" spans="1:21" ht="21" customHeight="1">
      <c r="A40" s="51"/>
      <c r="B40" s="39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35"/>
      <c r="T40" s="35"/>
      <c r="U40" s="35"/>
    </row>
    <row r="41" spans="1:21" ht="21" customHeight="1">
      <c r="A41" s="51"/>
      <c r="B41" s="39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35"/>
      <c r="T41" s="35"/>
      <c r="U41" s="35"/>
    </row>
    <row r="42" spans="1:21" ht="21" customHeight="1">
      <c r="A42" s="51"/>
      <c r="B42" s="39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35"/>
      <c r="T42" s="35"/>
      <c r="U42" s="35"/>
    </row>
    <row r="43" spans="1:21" ht="21" customHeight="1">
      <c r="A43" s="51"/>
      <c r="B43" s="39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35"/>
      <c r="T43" s="35"/>
      <c r="U43" s="35"/>
    </row>
    <row r="44" spans="1:21" ht="21" customHeight="1">
      <c r="A44" s="51"/>
      <c r="B44" s="39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35"/>
      <c r="T44" s="35"/>
      <c r="U44" s="35"/>
    </row>
    <row r="45" spans="1:21" ht="21" customHeight="1">
      <c r="A45" s="51"/>
      <c r="B45" s="39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35"/>
      <c r="T45" s="35"/>
      <c r="U45" s="35"/>
    </row>
    <row r="46" spans="1:21" ht="21" customHeight="1">
      <c r="A46" s="51"/>
      <c r="B46" s="39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35"/>
      <c r="T46" s="35"/>
      <c r="U46" s="35"/>
    </row>
    <row r="47" spans="1:21" ht="21" customHeight="1">
      <c r="A47" s="51"/>
      <c r="B47" s="39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35"/>
      <c r="T47" s="35"/>
      <c r="U47" s="35"/>
    </row>
    <row r="48" spans="1:21" ht="21" customHeight="1">
      <c r="A48" s="51"/>
      <c r="B48" s="39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35"/>
      <c r="T48" s="35"/>
      <c r="U48" s="35"/>
    </row>
    <row r="49" spans="1:21" ht="21" customHeight="1">
      <c r="A49" s="51"/>
      <c r="B49" s="39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35"/>
      <c r="T49" s="35"/>
      <c r="U49" s="35"/>
    </row>
    <row r="50" spans="1:21" ht="21" customHeight="1">
      <c r="A50" s="51"/>
      <c r="B50" s="39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35"/>
      <c r="T50" s="35"/>
      <c r="U50" s="35"/>
    </row>
    <row r="51" spans="1:21" ht="21" customHeight="1">
      <c r="A51" s="51"/>
      <c r="B51" s="39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35"/>
      <c r="T51" s="35"/>
      <c r="U51" s="35"/>
    </row>
    <row r="52" spans="1:21" ht="21" customHeight="1">
      <c r="A52" s="51"/>
      <c r="B52" s="39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35"/>
      <c r="T52" s="35"/>
      <c r="U52" s="35"/>
    </row>
    <row r="53" spans="1:21" ht="21" customHeight="1">
      <c r="A53" s="51"/>
      <c r="B53" s="39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35"/>
      <c r="T53" s="35"/>
      <c r="U53" s="35"/>
    </row>
    <row r="54" spans="1:21" ht="21" customHeight="1">
      <c r="A54" s="51"/>
      <c r="B54" s="39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35"/>
      <c r="T54" s="35"/>
      <c r="U54" s="35"/>
    </row>
    <row r="55" spans="1:21" ht="21" customHeight="1">
      <c r="A55" s="51"/>
      <c r="B55" s="39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35"/>
      <c r="T55" s="35"/>
      <c r="U55" s="35"/>
    </row>
    <row r="56" spans="1:21" ht="21" customHeight="1">
      <c r="A56" s="51"/>
      <c r="B56" s="39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35"/>
      <c r="T56" s="35"/>
      <c r="U56" s="35"/>
    </row>
    <row r="57" spans="1:21" ht="21" customHeight="1">
      <c r="A57" s="51"/>
      <c r="B57" s="39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35"/>
      <c r="T57" s="35"/>
      <c r="U57" s="35"/>
    </row>
    <row r="58" spans="1:21" ht="21" customHeight="1">
      <c r="A58" s="51"/>
      <c r="B58" s="39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35"/>
      <c r="T58" s="35"/>
      <c r="U58" s="35"/>
    </row>
    <row r="59" spans="1:21" ht="21" customHeight="1">
      <c r="A59" s="51"/>
      <c r="B59" s="39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35"/>
      <c r="T59" s="35"/>
      <c r="U59" s="35"/>
    </row>
    <row r="60" spans="1:21" ht="21" customHeight="1">
      <c r="A60" s="51"/>
      <c r="B60" s="39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35"/>
      <c r="T60" s="35"/>
      <c r="U60" s="35"/>
    </row>
    <row r="61" spans="1:21" ht="21" customHeight="1">
      <c r="A61" s="51"/>
      <c r="B61" s="39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35"/>
      <c r="T61" s="35"/>
      <c r="U61" s="35"/>
    </row>
    <row r="62" spans="1:21" ht="21" customHeight="1">
      <c r="A62" s="51"/>
      <c r="B62" s="39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35"/>
      <c r="T62" s="35"/>
      <c r="U62" s="35"/>
    </row>
    <row r="63" spans="1:21" ht="21" customHeight="1">
      <c r="A63" s="51"/>
      <c r="B63" s="39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35"/>
      <c r="T63" s="35"/>
      <c r="U63" s="35"/>
    </row>
    <row r="64" spans="1:21" ht="21" customHeight="1">
      <c r="A64" s="51"/>
      <c r="B64" s="39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35"/>
      <c r="T64" s="35"/>
      <c r="U64" s="35"/>
    </row>
    <row r="65" spans="1:21" ht="21" customHeight="1">
      <c r="A65" s="51"/>
      <c r="B65" s="39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35"/>
      <c r="T65" s="35"/>
      <c r="U65" s="35"/>
    </row>
    <row r="66" spans="1:21" ht="21" customHeight="1">
      <c r="A66" s="51"/>
      <c r="B66" s="39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35"/>
      <c r="T66" s="35"/>
      <c r="U66" s="35"/>
    </row>
    <row r="67" spans="1:21" ht="21" customHeight="1">
      <c r="A67" s="53"/>
      <c r="B67" s="35"/>
      <c r="C67" s="54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35"/>
      <c r="T67" s="35"/>
      <c r="U67" s="35"/>
    </row>
    <row r="68" spans="1:21" ht="21" customHeight="1">
      <c r="A68" s="53"/>
      <c r="B68" s="35"/>
      <c r="C68" s="54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35"/>
      <c r="T68" s="35"/>
      <c r="U68" s="35"/>
    </row>
    <row r="69" spans="1:21" ht="21" customHeight="1">
      <c r="A69" s="53"/>
      <c r="B69" s="35"/>
      <c r="C69" s="54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35"/>
      <c r="T69" s="35"/>
      <c r="U69" s="35"/>
    </row>
    <row r="70" spans="1:21" ht="21" customHeight="1">
      <c r="A70" s="53"/>
      <c r="B70" s="35"/>
      <c r="C70" s="54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35"/>
      <c r="T70" s="35"/>
      <c r="U70" s="35"/>
    </row>
    <row r="71" spans="1:21" ht="21" customHeight="1">
      <c r="A71" s="53"/>
      <c r="B71" s="35"/>
      <c r="C71" s="54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35"/>
      <c r="T71" s="35"/>
      <c r="U71" s="35"/>
    </row>
    <row r="72" spans="1:21" ht="21" customHeight="1">
      <c r="A72" s="53"/>
      <c r="B72" s="35"/>
      <c r="C72" s="54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35"/>
      <c r="T72" s="35"/>
      <c r="U72" s="35"/>
    </row>
    <row r="73" spans="1:21" ht="21" customHeight="1">
      <c r="A73" s="53"/>
      <c r="B73" s="35"/>
      <c r="C73" s="54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35"/>
      <c r="T73" s="35"/>
      <c r="U73" s="35"/>
    </row>
    <row r="74" spans="1:21" ht="21" customHeight="1">
      <c r="A74" s="53"/>
      <c r="B74" s="35"/>
      <c r="C74" s="54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35"/>
      <c r="T74" s="35"/>
      <c r="U74" s="35"/>
    </row>
    <row r="75" spans="1:21" ht="21" customHeight="1">
      <c r="A75" s="53"/>
      <c r="B75" s="35"/>
      <c r="C75" s="54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35"/>
      <c r="T75" s="35"/>
      <c r="U75" s="35"/>
    </row>
    <row r="76" spans="1:21" ht="21" customHeight="1">
      <c r="A76" s="53"/>
      <c r="B76" s="35"/>
      <c r="C76" s="54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35"/>
      <c r="T76" s="35"/>
      <c r="U76" s="35"/>
    </row>
    <row r="77" spans="1:21" ht="21" customHeight="1">
      <c r="A77" s="53"/>
      <c r="B77" s="35"/>
      <c r="C77" s="54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35"/>
      <c r="T77" s="35"/>
      <c r="U77" s="35"/>
    </row>
    <row r="78" spans="1:21" ht="21" customHeight="1">
      <c r="A78" s="53"/>
      <c r="B78" s="35"/>
      <c r="C78" s="54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35"/>
      <c r="T78" s="35"/>
      <c r="U78" s="35"/>
    </row>
    <row r="79" spans="1:21" ht="21" customHeight="1">
      <c r="A79" s="53"/>
      <c r="B79" s="35"/>
      <c r="C79" s="54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35"/>
      <c r="T79" s="35"/>
      <c r="U79" s="35"/>
    </row>
    <row r="80" spans="1:21" ht="21" customHeight="1">
      <c r="A80" s="53"/>
      <c r="B80" s="35"/>
      <c r="C80" s="54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35"/>
      <c r="T80" s="35"/>
      <c r="U80" s="35"/>
    </row>
    <row r="81" spans="1:21" ht="21" customHeight="1">
      <c r="A81" s="53"/>
      <c r="B81" s="35"/>
      <c r="C81" s="54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35"/>
      <c r="T81" s="35"/>
      <c r="U81" s="35"/>
    </row>
    <row r="82" spans="1:21" ht="21" customHeight="1">
      <c r="A82" s="53"/>
      <c r="B82" s="35"/>
      <c r="C82" s="54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35"/>
      <c r="T82" s="35"/>
      <c r="U82" s="35"/>
    </row>
    <row r="83" spans="1:21" ht="21" customHeight="1">
      <c r="A83" s="53"/>
      <c r="B83" s="35"/>
      <c r="C83" s="54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35"/>
      <c r="T83" s="35"/>
      <c r="U83" s="35"/>
    </row>
    <row r="84" spans="1:21" ht="21" customHeight="1">
      <c r="A84" s="53"/>
      <c r="B84" s="35"/>
      <c r="C84" s="54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35"/>
      <c r="T84" s="35"/>
      <c r="U84" s="35"/>
    </row>
    <row r="85" spans="1:21" ht="21" customHeight="1">
      <c r="A85" s="53"/>
      <c r="B85" s="35"/>
      <c r="C85" s="54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35"/>
      <c r="T85" s="35"/>
      <c r="U85" s="35"/>
    </row>
    <row r="86" spans="1:21" ht="21" customHeight="1">
      <c r="A86" s="53"/>
      <c r="B86" s="35"/>
      <c r="C86" s="54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35"/>
      <c r="T86" s="35"/>
      <c r="U86" s="35"/>
    </row>
    <row r="87" spans="1:21" ht="21" customHeight="1">
      <c r="A87" s="53"/>
      <c r="B87" s="35"/>
      <c r="C87" s="54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35"/>
      <c r="T87" s="35"/>
      <c r="U87" s="35"/>
    </row>
    <row r="88" spans="1:21" ht="21" customHeight="1">
      <c r="A88" s="53"/>
      <c r="B88" s="35"/>
      <c r="C88" s="54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35"/>
      <c r="T88" s="35"/>
      <c r="U88" s="35"/>
    </row>
    <row r="89" spans="1:21" ht="21" customHeight="1">
      <c r="A89" s="53"/>
      <c r="B89" s="35"/>
      <c r="C89" s="54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35"/>
      <c r="T89" s="35"/>
      <c r="U89" s="35"/>
    </row>
    <row r="90" spans="1:21" ht="21" customHeight="1">
      <c r="A90" s="53"/>
      <c r="B90" s="35"/>
      <c r="C90" s="54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35"/>
      <c r="T90" s="35"/>
      <c r="U90" s="35"/>
    </row>
    <row r="91" spans="1:21" ht="21" customHeight="1">
      <c r="A91" s="53"/>
      <c r="B91" s="35"/>
      <c r="C91" s="54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35"/>
      <c r="T91" s="35"/>
      <c r="U91" s="35"/>
    </row>
    <row r="92" spans="1:21" ht="21" customHeight="1">
      <c r="A92" s="53"/>
      <c r="B92" s="35"/>
      <c r="C92" s="54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35"/>
      <c r="T92" s="35"/>
      <c r="U92" s="35"/>
    </row>
    <row r="93" spans="1:21" ht="21" customHeight="1">
      <c r="A93" s="53"/>
      <c r="B93" s="35"/>
      <c r="C93" s="54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35"/>
      <c r="T93" s="35"/>
      <c r="U93" s="35"/>
    </row>
    <row r="94" spans="1:21" ht="21" customHeight="1">
      <c r="A94" s="53"/>
      <c r="B94" s="35"/>
      <c r="C94" s="54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35"/>
      <c r="T94" s="35"/>
      <c r="U94" s="35"/>
    </row>
    <row r="95" spans="1:21" ht="21" customHeight="1">
      <c r="A95" s="53"/>
      <c r="B95" s="35"/>
      <c r="C95" s="54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35"/>
      <c r="T95" s="35"/>
      <c r="U95" s="35"/>
    </row>
    <row r="96" spans="1:21" ht="21" customHeight="1">
      <c r="A96" s="53"/>
      <c r="B96" s="35"/>
      <c r="C96" s="54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35"/>
      <c r="T96" s="35"/>
      <c r="U96" s="35"/>
    </row>
    <row r="97" spans="1:21" ht="21" customHeight="1">
      <c r="A97" s="53"/>
      <c r="B97" s="35"/>
      <c r="C97" s="54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35"/>
      <c r="T97" s="35"/>
      <c r="U97" s="35"/>
    </row>
    <row r="98" spans="1:21" ht="21" customHeight="1">
      <c r="A98" s="53"/>
      <c r="B98" s="35"/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35"/>
      <c r="T98" s="35"/>
      <c r="U98" s="35"/>
    </row>
    <row r="99" spans="1:21" ht="21" customHeight="1">
      <c r="A99" s="53"/>
      <c r="B99" s="35"/>
      <c r="C99" s="54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35"/>
      <c r="T99" s="35"/>
      <c r="U99" s="35"/>
    </row>
    <row r="100" spans="1:21" ht="21" customHeight="1">
      <c r="A100" s="53"/>
      <c r="B100" s="35"/>
      <c r="C100" s="54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35"/>
      <c r="T100" s="35"/>
      <c r="U100" s="35"/>
    </row>
    <row r="101" spans="1:21" ht="21" customHeight="1">
      <c r="A101" s="53"/>
      <c r="B101" s="35"/>
      <c r="C101" s="54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35"/>
      <c r="T101" s="35"/>
      <c r="U101" s="35"/>
    </row>
    <row r="102" spans="1:21" ht="21" customHeight="1">
      <c r="A102" s="53"/>
      <c r="B102" s="35"/>
      <c r="C102" s="54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35"/>
      <c r="T102" s="35"/>
      <c r="U102" s="35"/>
    </row>
    <row r="103" spans="1:21" ht="21" customHeight="1">
      <c r="A103" s="53"/>
      <c r="B103" s="35"/>
      <c r="C103" s="54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35"/>
      <c r="T103" s="35"/>
      <c r="U103" s="35"/>
    </row>
    <row r="104" spans="1:21" ht="21" customHeight="1">
      <c r="A104" s="53"/>
      <c r="B104" s="35"/>
      <c r="C104" s="54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35"/>
      <c r="T104" s="35"/>
      <c r="U104" s="35"/>
    </row>
    <row r="105" spans="1:21" ht="21" customHeight="1">
      <c r="A105" s="53"/>
      <c r="B105" s="35"/>
      <c r="C105" s="54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35"/>
      <c r="T105" s="35"/>
      <c r="U105" s="35"/>
    </row>
    <row r="106" spans="1:21" ht="21" customHeight="1">
      <c r="A106" s="53"/>
      <c r="B106" s="35"/>
      <c r="C106" s="54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35"/>
      <c r="T106" s="35"/>
      <c r="U106" s="35"/>
    </row>
    <row r="107" spans="1:21" ht="21" customHeight="1">
      <c r="A107" s="53"/>
      <c r="B107" s="35"/>
      <c r="C107" s="54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35"/>
      <c r="T107" s="35"/>
      <c r="U107" s="35"/>
    </row>
    <row r="108" spans="1:21" ht="21" customHeight="1">
      <c r="A108" s="53"/>
      <c r="B108" s="35"/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35"/>
      <c r="T108" s="35"/>
      <c r="U108" s="35"/>
    </row>
    <row r="109" spans="1:21" ht="21" customHeight="1">
      <c r="A109" s="53"/>
      <c r="B109" s="35"/>
      <c r="C109" s="54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35"/>
      <c r="T109" s="35"/>
      <c r="U109" s="35"/>
    </row>
    <row r="110" spans="1:21" ht="21" customHeight="1">
      <c r="A110" s="53"/>
      <c r="B110" s="35"/>
      <c r="C110" s="54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35"/>
      <c r="T110" s="35"/>
      <c r="U110" s="35"/>
    </row>
    <row r="111" spans="1:21" ht="21" customHeight="1">
      <c r="A111" s="53"/>
      <c r="B111" s="35"/>
      <c r="C111" s="54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35"/>
      <c r="T111" s="35"/>
      <c r="U111" s="35"/>
    </row>
    <row r="112" spans="1:21" ht="21" customHeight="1">
      <c r="A112" s="53"/>
      <c r="B112" s="35"/>
      <c r="C112" s="54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35"/>
      <c r="T112" s="35"/>
      <c r="U112" s="35"/>
    </row>
    <row r="113" spans="1:21" ht="21" customHeight="1">
      <c r="A113" s="53"/>
      <c r="B113" s="35"/>
      <c r="C113" s="54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35"/>
      <c r="T113" s="35"/>
      <c r="U113" s="35"/>
    </row>
    <row r="114" spans="1:21" ht="21" customHeight="1">
      <c r="A114" s="53"/>
      <c r="B114" s="35"/>
      <c r="C114" s="54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35"/>
      <c r="T114" s="35"/>
      <c r="U114" s="35"/>
    </row>
    <row r="115" spans="1:21" ht="21" customHeight="1">
      <c r="A115" s="53"/>
      <c r="B115" s="35"/>
      <c r="C115" s="54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35"/>
      <c r="T115" s="35"/>
      <c r="U115" s="35"/>
    </row>
    <row r="116" spans="1:21" ht="21" customHeight="1">
      <c r="A116" s="53"/>
      <c r="B116" s="35"/>
      <c r="C116" s="54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35"/>
      <c r="T116" s="35"/>
      <c r="U116" s="35"/>
    </row>
    <row r="117" spans="1:21" ht="21" customHeight="1">
      <c r="A117" s="53"/>
      <c r="B117" s="35"/>
      <c r="C117" s="54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35"/>
      <c r="T117" s="35"/>
      <c r="U117" s="35"/>
    </row>
    <row r="118" spans="1:21" ht="21" customHeight="1">
      <c r="A118" s="53"/>
      <c r="B118" s="35"/>
      <c r="C118" s="54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35"/>
      <c r="T118" s="35"/>
      <c r="U118" s="35"/>
    </row>
    <row r="119" spans="1:21" ht="21" customHeight="1">
      <c r="A119" s="53"/>
      <c r="B119" s="35"/>
      <c r="C119" s="54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35"/>
      <c r="T119" s="35"/>
      <c r="U119" s="35"/>
    </row>
    <row r="120" spans="1:21" ht="21" customHeight="1">
      <c r="A120" s="53"/>
      <c r="B120" s="35"/>
      <c r="C120" s="54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35"/>
      <c r="T120" s="35"/>
      <c r="U120" s="35"/>
    </row>
    <row r="121" spans="1:21" ht="21" customHeight="1">
      <c r="A121" s="53"/>
      <c r="B121" s="35"/>
      <c r="C121" s="54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35"/>
      <c r="T121" s="35"/>
      <c r="U121" s="35"/>
    </row>
    <row r="122" spans="1:21" ht="21" customHeight="1">
      <c r="A122" s="53"/>
      <c r="B122" s="35"/>
      <c r="C122" s="54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35"/>
      <c r="T122" s="35"/>
      <c r="U122" s="35"/>
    </row>
    <row r="123" spans="1:21" ht="21" customHeight="1">
      <c r="A123" s="53"/>
      <c r="B123" s="35"/>
      <c r="C123" s="54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35"/>
      <c r="T123" s="35"/>
      <c r="U123" s="35"/>
    </row>
    <row r="124" spans="1:21" ht="21" customHeight="1">
      <c r="A124" s="53"/>
      <c r="B124" s="35"/>
      <c r="C124" s="54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35"/>
      <c r="T124" s="35"/>
      <c r="U124" s="35"/>
    </row>
    <row r="125" spans="1:21" ht="21" customHeight="1">
      <c r="A125" s="53"/>
      <c r="B125" s="35"/>
      <c r="C125" s="54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35"/>
      <c r="T125" s="35"/>
      <c r="U125" s="35"/>
    </row>
    <row r="126" spans="1:21" ht="21" customHeight="1">
      <c r="A126" s="53"/>
      <c r="B126" s="35"/>
      <c r="C126" s="54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35"/>
      <c r="T126" s="35"/>
      <c r="U126" s="35"/>
    </row>
    <row r="127" spans="1:21" ht="21" customHeight="1">
      <c r="A127" s="53"/>
      <c r="B127" s="35"/>
      <c r="C127" s="54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35"/>
      <c r="T127" s="35"/>
      <c r="U127" s="35"/>
    </row>
    <row r="128" spans="1:21" ht="21" customHeight="1">
      <c r="A128" s="53"/>
      <c r="B128" s="35"/>
      <c r="C128" s="54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35"/>
      <c r="T128" s="35"/>
      <c r="U128" s="35"/>
    </row>
    <row r="129" spans="1:21" ht="21" customHeight="1">
      <c r="A129" s="53"/>
      <c r="B129" s="35"/>
      <c r="C129" s="54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35"/>
      <c r="T129" s="35"/>
      <c r="U129" s="35"/>
    </row>
    <row r="130" spans="1:21" ht="21" customHeight="1">
      <c r="A130" s="53"/>
      <c r="B130" s="35"/>
      <c r="C130" s="54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35"/>
      <c r="T130" s="35"/>
      <c r="U130" s="35"/>
    </row>
    <row r="131" spans="1:21" ht="21" customHeight="1">
      <c r="A131" s="53"/>
      <c r="B131" s="35"/>
      <c r="C131" s="54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35"/>
      <c r="T131" s="35"/>
      <c r="U131" s="35"/>
    </row>
    <row r="132" spans="1:21" ht="21" customHeight="1">
      <c r="A132" s="53"/>
      <c r="B132" s="35"/>
      <c r="C132" s="54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35"/>
      <c r="T132" s="35"/>
      <c r="U132" s="35"/>
    </row>
    <row r="133" spans="1:21" ht="21" customHeight="1">
      <c r="A133" s="53"/>
      <c r="B133" s="35"/>
      <c r="C133" s="54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35"/>
      <c r="T133" s="35"/>
      <c r="U133" s="35"/>
    </row>
    <row r="134" spans="1:21" ht="21" customHeight="1">
      <c r="A134" s="53"/>
      <c r="B134" s="35"/>
      <c r="C134" s="54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35"/>
      <c r="T134" s="35"/>
      <c r="U134" s="35"/>
    </row>
    <row r="135" spans="1:21" ht="21" customHeight="1">
      <c r="A135" s="53"/>
      <c r="B135" s="35"/>
      <c r="C135" s="54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35"/>
      <c r="T135" s="35"/>
      <c r="U135" s="35"/>
    </row>
    <row r="136" spans="1:21" ht="21" customHeight="1">
      <c r="A136" s="53"/>
      <c r="B136" s="35"/>
      <c r="C136" s="54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35"/>
      <c r="T136" s="35"/>
      <c r="U136" s="35"/>
    </row>
    <row r="137" spans="1:21" ht="21" customHeight="1">
      <c r="A137" s="53"/>
      <c r="B137" s="35"/>
      <c r="C137" s="54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35"/>
      <c r="T137" s="35"/>
      <c r="U137" s="35"/>
    </row>
    <row r="138" spans="1:21" ht="21" customHeight="1">
      <c r="A138" s="53"/>
      <c r="B138" s="35"/>
      <c r="C138" s="54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35"/>
      <c r="T138" s="35"/>
      <c r="U138" s="35"/>
    </row>
    <row r="139" spans="1:21" ht="21" customHeight="1">
      <c r="A139" s="53"/>
      <c r="B139" s="35"/>
      <c r="C139" s="54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35"/>
      <c r="T139" s="35"/>
      <c r="U139" s="35"/>
    </row>
    <row r="140" spans="1:21" ht="21" customHeight="1">
      <c r="A140" s="53"/>
      <c r="B140" s="35"/>
      <c r="C140" s="54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35"/>
      <c r="T140" s="35"/>
      <c r="U140" s="35"/>
    </row>
    <row r="141" spans="1:21" ht="21" customHeight="1">
      <c r="A141" s="53"/>
      <c r="B141" s="35"/>
      <c r="C141" s="54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35"/>
      <c r="T141" s="35"/>
      <c r="U141" s="35"/>
    </row>
    <row r="142" spans="1:21" ht="21" customHeight="1">
      <c r="A142" s="53"/>
      <c r="B142" s="35"/>
      <c r="C142" s="54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35"/>
      <c r="T142" s="35"/>
      <c r="U142" s="35"/>
    </row>
    <row r="143" spans="1:21" ht="21" customHeight="1">
      <c r="A143" s="53"/>
      <c r="B143" s="35"/>
      <c r="C143" s="54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35"/>
      <c r="T143" s="35"/>
      <c r="U143" s="35"/>
    </row>
    <row r="144" spans="1:21" ht="21" customHeight="1">
      <c r="A144" s="53"/>
      <c r="B144" s="35"/>
      <c r="C144" s="54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35"/>
      <c r="T144" s="35"/>
      <c r="U144" s="35"/>
    </row>
    <row r="145" spans="1:21" ht="21" customHeight="1">
      <c r="A145" s="53"/>
      <c r="B145" s="35"/>
      <c r="C145" s="54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35"/>
      <c r="T145" s="35"/>
      <c r="U145" s="35"/>
    </row>
    <row r="146" spans="1:21" ht="21" customHeight="1">
      <c r="A146" s="53"/>
      <c r="B146" s="35"/>
      <c r="C146" s="54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35"/>
      <c r="T146" s="35"/>
      <c r="U146" s="35"/>
    </row>
    <row r="147" spans="1:21" ht="21" customHeight="1">
      <c r="A147" s="53"/>
      <c r="B147" s="35"/>
      <c r="C147" s="54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35"/>
      <c r="T147" s="35"/>
      <c r="U147" s="35"/>
    </row>
    <row r="148" spans="1:21" ht="21" customHeight="1">
      <c r="A148" s="53"/>
      <c r="B148" s="35"/>
      <c r="C148" s="54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35"/>
      <c r="T148" s="35"/>
      <c r="U148" s="35"/>
    </row>
    <row r="149" spans="1:21" ht="21" customHeight="1">
      <c r="A149" s="53"/>
      <c r="B149" s="35"/>
      <c r="C149" s="54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35"/>
      <c r="T149" s="35"/>
      <c r="U149" s="35"/>
    </row>
    <row r="150" spans="1:21" ht="21" customHeight="1">
      <c r="A150" s="53"/>
      <c r="B150" s="35"/>
      <c r="C150" s="54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35"/>
      <c r="T150" s="35"/>
      <c r="U150" s="35"/>
    </row>
    <row r="151" spans="1:21" ht="21" customHeight="1">
      <c r="A151" s="53"/>
      <c r="B151" s="35"/>
      <c r="C151" s="54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35"/>
      <c r="T151" s="35"/>
      <c r="U151" s="35"/>
    </row>
    <row r="152" spans="1:21" ht="21" customHeight="1">
      <c r="A152" s="53"/>
      <c r="B152" s="35"/>
      <c r="C152" s="54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35"/>
      <c r="T152" s="35"/>
      <c r="U152" s="35"/>
    </row>
    <row r="153" spans="1:21" ht="21" customHeight="1">
      <c r="A153" s="53"/>
      <c r="B153" s="35"/>
      <c r="C153" s="54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35"/>
      <c r="T153" s="35"/>
      <c r="U153" s="35"/>
    </row>
    <row r="154" spans="1:21" ht="21" customHeight="1">
      <c r="A154" s="53"/>
      <c r="B154" s="35"/>
      <c r="C154" s="54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35"/>
      <c r="T154" s="35"/>
      <c r="U154" s="35"/>
    </row>
    <row r="155" spans="1:21" ht="21" customHeight="1">
      <c r="A155" s="53"/>
      <c r="B155" s="35"/>
      <c r="C155" s="54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35"/>
      <c r="T155" s="35"/>
      <c r="U155" s="35"/>
    </row>
    <row r="156" spans="1:21" ht="21" customHeight="1">
      <c r="A156" s="53"/>
      <c r="B156" s="35"/>
      <c r="C156" s="54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35"/>
      <c r="T156" s="35"/>
      <c r="U156" s="35"/>
    </row>
    <row r="157" spans="1:21" ht="21" customHeight="1">
      <c r="A157" s="53"/>
      <c r="B157" s="35"/>
      <c r="C157" s="54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35"/>
      <c r="T157" s="35"/>
      <c r="U157" s="35"/>
    </row>
    <row r="158" spans="1:21" ht="21" customHeight="1">
      <c r="A158" s="53"/>
      <c r="B158" s="35"/>
      <c r="C158" s="54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35"/>
      <c r="T158" s="35"/>
      <c r="U158" s="35"/>
    </row>
    <row r="159" spans="1:21" ht="21" customHeight="1">
      <c r="A159" s="53"/>
      <c r="B159" s="35"/>
      <c r="C159" s="54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35"/>
      <c r="T159" s="35"/>
      <c r="U159" s="35"/>
    </row>
    <row r="160" spans="1:21" ht="21" customHeight="1">
      <c r="A160" s="53"/>
      <c r="B160" s="35"/>
      <c r="C160" s="54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35"/>
      <c r="T160" s="35"/>
      <c r="U160" s="35"/>
    </row>
    <row r="161" spans="1:21" ht="21" customHeight="1">
      <c r="A161" s="53"/>
      <c r="B161" s="35"/>
      <c r="C161" s="54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35"/>
      <c r="T161" s="35"/>
      <c r="U161" s="35"/>
    </row>
    <row r="162" spans="1:21" ht="21" customHeight="1">
      <c r="A162" s="53"/>
      <c r="B162" s="35"/>
      <c r="C162" s="54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35"/>
      <c r="T162" s="35"/>
      <c r="U162" s="35"/>
    </row>
    <row r="163" spans="1:21" ht="21" customHeight="1">
      <c r="A163" s="53"/>
      <c r="B163" s="35"/>
      <c r="C163" s="54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35"/>
      <c r="T163" s="35"/>
      <c r="U163" s="35"/>
    </row>
    <row r="164" spans="1:21" ht="21" customHeight="1">
      <c r="A164" s="53"/>
      <c r="B164" s="35"/>
      <c r="C164" s="54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35"/>
      <c r="T164" s="35"/>
      <c r="U164" s="35"/>
    </row>
    <row r="165" spans="1:21" ht="21" customHeight="1">
      <c r="A165" s="53"/>
      <c r="B165" s="35"/>
      <c r="C165" s="54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35"/>
      <c r="T165" s="35"/>
      <c r="U165" s="35"/>
    </row>
    <row r="166" spans="1:21" ht="21" customHeight="1">
      <c r="A166" s="53"/>
      <c r="B166" s="35"/>
      <c r="C166" s="54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35"/>
      <c r="T166" s="35"/>
      <c r="U166" s="35"/>
    </row>
    <row r="167" spans="1:21" ht="21" customHeight="1">
      <c r="A167" s="53"/>
      <c r="B167" s="35"/>
      <c r="C167" s="54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35"/>
      <c r="T167" s="35"/>
      <c r="U167" s="35"/>
    </row>
    <row r="168" spans="1:21" ht="21" customHeight="1">
      <c r="A168" s="53"/>
      <c r="B168" s="35"/>
      <c r="C168" s="54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35"/>
      <c r="T168" s="35"/>
      <c r="U168" s="35"/>
    </row>
    <row r="169" spans="1:21" ht="21" customHeight="1">
      <c r="A169" s="53"/>
      <c r="B169" s="35"/>
      <c r="C169" s="54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35"/>
      <c r="T169" s="35"/>
      <c r="U169" s="35"/>
    </row>
    <row r="170" spans="1:21" ht="21" customHeight="1">
      <c r="A170" s="53"/>
      <c r="B170" s="35"/>
      <c r="C170" s="54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35"/>
      <c r="T170" s="35"/>
      <c r="U170" s="35"/>
    </row>
    <row r="171" spans="1:21" ht="21" customHeight="1">
      <c r="A171" s="53"/>
      <c r="B171" s="35"/>
      <c r="C171" s="54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35"/>
      <c r="T171" s="35"/>
      <c r="U171" s="35"/>
    </row>
    <row r="172" spans="1:21" ht="21" customHeight="1">
      <c r="A172" s="53"/>
      <c r="B172" s="35"/>
      <c r="C172" s="54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35"/>
      <c r="T172" s="35"/>
      <c r="U172" s="35"/>
    </row>
    <row r="173" spans="1:21" ht="21" customHeight="1">
      <c r="A173" s="53"/>
      <c r="B173" s="35"/>
      <c r="C173" s="54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35"/>
      <c r="T173" s="35"/>
      <c r="U173" s="35"/>
    </row>
    <row r="174" spans="1:21" ht="21" customHeight="1">
      <c r="A174" s="53"/>
      <c r="B174" s="35"/>
      <c r="C174" s="54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35"/>
      <c r="T174" s="35"/>
      <c r="U174" s="35"/>
    </row>
    <row r="175" spans="1:21" ht="21" customHeight="1">
      <c r="A175" s="53"/>
      <c r="B175" s="35"/>
      <c r="C175" s="54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35"/>
      <c r="T175" s="35"/>
      <c r="U175" s="35"/>
    </row>
    <row r="176" spans="1:21" ht="21" customHeight="1">
      <c r="A176" s="53"/>
      <c r="B176" s="35"/>
      <c r="C176" s="54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35"/>
      <c r="T176" s="35"/>
      <c r="U176" s="35"/>
    </row>
    <row r="177" spans="1:21" ht="21" customHeight="1">
      <c r="A177" s="53"/>
      <c r="B177" s="35"/>
      <c r="C177" s="54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35"/>
      <c r="T177" s="35"/>
      <c r="U177" s="35"/>
    </row>
    <row r="178" spans="1:21" ht="21" customHeight="1">
      <c r="A178" s="53"/>
      <c r="B178" s="35"/>
      <c r="C178" s="54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35"/>
      <c r="T178" s="35"/>
      <c r="U178" s="35"/>
    </row>
    <row r="179" spans="1:21" ht="21" customHeight="1">
      <c r="A179" s="53"/>
      <c r="B179" s="35"/>
      <c r="C179" s="54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35"/>
      <c r="T179" s="35"/>
      <c r="U179" s="35"/>
    </row>
    <row r="180" spans="1:21" ht="21" customHeight="1">
      <c r="A180" s="53"/>
      <c r="B180" s="35"/>
      <c r="C180" s="54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35"/>
      <c r="T180" s="35"/>
      <c r="U180" s="35"/>
    </row>
    <row r="181" spans="1:21" ht="21" customHeight="1">
      <c r="A181" s="53"/>
      <c r="B181" s="35"/>
      <c r="C181" s="54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35"/>
      <c r="T181" s="35"/>
      <c r="U181" s="35"/>
    </row>
    <row r="182" spans="1:21" ht="21" customHeight="1">
      <c r="A182" s="53"/>
      <c r="B182" s="35"/>
      <c r="C182" s="54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35"/>
      <c r="T182" s="35"/>
      <c r="U182" s="35"/>
    </row>
    <row r="183" spans="1:21" ht="21" customHeight="1">
      <c r="A183" s="53"/>
      <c r="B183" s="35"/>
      <c r="C183" s="54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35"/>
      <c r="T183" s="35"/>
      <c r="U183" s="35"/>
    </row>
    <row r="184" spans="1:21" ht="21" customHeight="1">
      <c r="A184" s="53"/>
      <c r="B184" s="35"/>
      <c r="C184" s="54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35"/>
      <c r="T184" s="35"/>
      <c r="U184" s="35"/>
    </row>
    <row r="185" spans="1:21" ht="21" customHeight="1">
      <c r="A185" s="53"/>
      <c r="B185" s="35"/>
      <c r="C185" s="54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35"/>
      <c r="T185" s="35"/>
      <c r="U185" s="35"/>
    </row>
    <row r="186" spans="1:21" ht="21" customHeight="1">
      <c r="A186" s="53"/>
      <c r="B186" s="35"/>
      <c r="C186" s="54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35"/>
      <c r="T186" s="35"/>
      <c r="U186" s="35"/>
    </row>
    <row r="187" spans="1:21" ht="21" customHeight="1">
      <c r="A187" s="53"/>
      <c r="B187" s="35"/>
      <c r="C187" s="54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35"/>
      <c r="T187" s="35"/>
      <c r="U187" s="35"/>
    </row>
    <row r="188" spans="1:21" ht="21" customHeight="1">
      <c r="A188" s="53"/>
      <c r="B188" s="35"/>
      <c r="C188" s="54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35"/>
      <c r="T188" s="35"/>
      <c r="U188" s="35"/>
    </row>
    <row r="189" spans="1:21" ht="21" customHeight="1">
      <c r="A189" s="53"/>
      <c r="B189" s="35"/>
      <c r="C189" s="54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35"/>
      <c r="T189" s="35"/>
      <c r="U189" s="35"/>
    </row>
    <row r="190" spans="1:21" ht="21" customHeight="1">
      <c r="A190" s="53"/>
      <c r="B190" s="35"/>
      <c r="C190" s="54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35"/>
      <c r="T190" s="35"/>
      <c r="U190" s="35"/>
    </row>
    <row r="191" spans="1:21" ht="21" customHeight="1">
      <c r="A191" s="53"/>
      <c r="B191" s="35"/>
      <c r="C191" s="54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35"/>
      <c r="T191" s="35"/>
      <c r="U191" s="35"/>
    </row>
    <row r="192" spans="1:21" ht="21" customHeight="1">
      <c r="A192" s="53"/>
      <c r="B192" s="35"/>
      <c r="C192" s="54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35"/>
      <c r="T192" s="35"/>
      <c r="U192" s="35"/>
    </row>
    <row r="193" spans="1:21" ht="21" customHeight="1">
      <c r="A193" s="53"/>
      <c r="B193" s="35"/>
      <c r="C193" s="54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35"/>
      <c r="T193" s="35"/>
      <c r="U193" s="35"/>
    </row>
    <row r="194" spans="1:21" ht="21" customHeight="1">
      <c r="A194" s="53"/>
      <c r="B194" s="35"/>
      <c r="C194" s="54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35"/>
      <c r="T194" s="35"/>
      <c r="U194" s="35"/>
    </row>
    <row r="195" spans="1:21" ht="21" customHeight="1">
      <c r="A195" s="53"/>
      <c r="B195" s="35"/>
      <c r="C195" s="54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35"/>
      <c r="T195" s="35"/>
      <c r="U195" s="35"/>
    </row>
    <row r="196" spans="1:21" ht="21" customHeight="1">
      <c r="A196" s="53"/>
      <c r="B196" s="35"/>
      <c r="C196" s="54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35"/>
      <c r="T196" s="35"/>
      <c r="U196" s="35"/>
    </row>
    <row r="197" spans="1:21" ht="21" customHeight="1">
      <c r="A197" s="53"/>
      <c r="B197" s="35"/>
      <c r="C197" s="54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35"/>
      <c r="T197" s="35"/>
      <c r="U197" s="35"/>
    </row>
    <row r="198" spans="1:21" ht="21" customHeight="1">
      <c r="A198" s="53"/>
      <c r="B198" s="35"/>
      <c r="C198" s="54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35"/>
      <c r="T198" s="35"/>
      <c r="U198" s="35"/>
    </row>
    <row r="199" spans="1:21" ht="21" customHeight="1">
      <c r="A199" s="53"/>
      <c r="B199" s="35"/>
      <c r="C199" s="54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35"/>
      <c r="T199" s="35"/>
      <c r="U199" s="35"/>
    </row>
    <row r="200" spans="1:21" ht="21" customHeight="1">
      <c r="A200" s="53"/>
      <c r="B200" s="35"/>
      <c r="C200" s="54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35"/>
      <c r="T200" s="35"/>
      <c r="U200" s="35"/>
    </row>
    <row r="201" spans="1:21" ht="21" customHeight="1">
      <c r="A201" s="53"/>
      <c r="B201" s="35"/>
      <c r="C201" s="54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35"/>
      <c r="T201" s="35"/>
      <c r="U201" s="35"/>
    </row>
    <row r="202" spans="1:21" ht="21" customHeight="1">
      <c r="A202" s="53"/>
      <c r="B202" s="35"/>
      <c r="C202" s="54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35"/>
      <c r="T202" s="35"/>
      <c r="U202" s="35"/>
    </row>
    <row r="203" spans="1:21" ht="21" customHeight="1">
      <c r="A203" s="53"/>
      <c r="B203" s="35"/>
      <c r="C203" s="54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35"/>
      <c r="T203" s="35"/>
      <c r="U203" s="35"/>
    </row>
    <row r="204" spans="1:21" ht="21" customHeight="1">
      <c r="A204" s="53"/>
      <c r="B204" s="35"/>
      <c r="C204" s="54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35"/>
      <c r="T204" s="35"/>
      <c r="U204" s="35"/>
    </row>
    <row r="205" spans="1:21" ht="21" customHeight="1">
      <c r="A205" s="53"/>
      <c r="B205" s="35"/>
      <c r="C205" s="54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35"/>
      <c r="T205" s="35"/>
      <c r="U205" s="35"/>
    </row>
    <row r="206" spans="1:21" ht="21" customHeight="1">
      <c r="A206" s="53"/>
      <c r="B206" s="35"/>
      <c r="C206" s="54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35"/>
      <c r="T206" s="35"/>
      <c r="U206" s="35"/>
    </row>
    <row r="207" spans="1:21" ht="21" customHeight="1">
      <c r="A207" s="53"/>
      <c r="B207" s="35"/>
      <c r="C207" s="54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35"/>
      <c r="T207" s="35"/>
      <c r="U207" s="35"/>
    </row>
    <row r="208" spans="1:21" ht="21" customHeight="1">
      <c r="A208" s="53"/>
      <c r="B208" s="35"/>
      <c r="C208" s="54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35"/>
      <c r="T208" s="35"/>
      <c r="U208" s="35"/>
    </row>
    <row r="209" spans="1:21" ht="21" customHeight="1">
      <c r="A209" s="53"/>
      <c r="B209" s="35"/>
      <c r="C209" s="54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35"/>
      <c r="T209" s="35"/>
      <c r="U209" s="35"/>
    </row>
    <row r="210" spans="1:21" ht="21" customHeight="1">
      <c r="A210" s="53"/>
      <c r="B210" s="35"/>
      <c r="C210" s="54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35"/>
      <c r="T210" s="35"/>
      <c r="U210" s="35"/>
    </row>
    <row r="211" spans="1:21" ht="21" customHeight="1">
      <c r="A211" s="53"/>
      <c r="B211" s="35"/>
      <c r="C211" s="54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35"/>
      <c r="T211" s="35"/>
      <c r="U211" s="35"/>
    </row>
    <row r="212" spans="1:21" ht="21" customHeight="1">
      <c r="A212" s="53"/>
      <c r="B212" s="35"/>
      <c r="C212" s="54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35"/>
      <c r="T212" s="35"/>
      <c r="U212" s="35"/>
    </row>
    <row r="213" spans="1:21" ht="21" customHeight="1">
      <c r="A213" s="53"/>
      <c r="B213" s="35"/>
      <c r="C213" s="54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35"/>
      <c r="T213" s="35"/>
      <c r="U213" s="35"/>
    </row>
    <row r="214" spans="1:21" ht="21" customHeight="1">
      <c r="A214" s="53"/>
      <c r="B214" s="35"/>
      <c r="C214" s="54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35"/>
      <c r="T214" s="35"/>
      <c r="U214" s="35"/>
    </row>
    <row r="215" spans="1:21" ht="21" customHeight="1">
      <c r="A215" s="53"/>
      <c r="B215" s="35"/>
      <c r="C215" s="54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35"/>
      <c r="T215" s="35"/>
      <c r="U215" s="35"/>
    </row>
    <row r="216" spans="1:21" ht="21" customHeight="1">
      <c r="A216" s="53"/>
      <c r="B216" s="35"/>
      <c r="C216" s="54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35"/>
      <c r="T216" s="35"/>
      <c r="U216" s="35"/>
    </row>
    <row r="217" spans="1:21" ht="21" customHeight="1">
      <c r="A217" s="53"/>
      <c r="B217" s="35"/>
      <c r="C217" s="54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35"/>
      <c r="T217" s="35"/>
      <c r="U217" s="35"/>
    </row>
    <row r="218" spans="1:21" ht="21" customHeight="1">
      <c r="A218" s="53"/>
      <c r="B218" s="35"/>
      <c r="C218" s="54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35"/>
      <c r="T218" s="35"/>
      <c r="U218" s="35"/>
    </row>
    <row r="219" spans="1:21" ht="21" customHeight="1">
      <c r="A219" s="53"/>
      <c r="B219" s="35"/>
      <c r="C219" s="54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35"/>
      <c r="T219" s="35"/>
      <c r="U219" s="35"/>
    </row>
    <row r="220" spans="1:21" ht="21" customHeight="1">
      <c r="A220" s="53"/>
      <c r="B220" s="35"/>
      <c r="C220" s="54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35"/>
      <c r="T220" s="35"/>
      <c r="U220" s="35"/>
    </row>
    <row r="221" spans="1:21" ht="21" customHeight="1">
      <c r="A221" s="53"/>
      <c r="B221" s="35"/>
      <c r="C221" s="54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35"/>
      <c r="T221" s="35"/>
      <c r="U221" s="35"/>
    </row>
    <row r="222" spans="1:21" ht="21" customHeight="1">
      <c r="A222" s="53"/>
      <c r="B222" s="35"/>
      <c r="C222" s="54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35"/>
      <c r="T222" s="35"/>
      <c r="U222" s="35"/>
    </row>
    <row r="223" spans="1:21" ht="21" customHeight="1">
      <c r="A223" s="53"/>
      <c r="B223" s="35"/>
      <c r="C223" s="54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35"/>
      <c r="T223" s="35"/>
      <c r="U223" s="35"/>
    </row>
    <row r="224" spans="1:21" ht="21" customHeight="1">
      <c r="A224" s="53"/>
      <c r="B224" s="35"/>
      <c r="C224" s="54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35"/>
      <c r="T224" s="35"/>
      <c r="U224" s="35"/>
    </row>
    <row r="225" spans="1:21" ht="21" customHeight="1">
      <c r="A225" s="53"/>
      <c r="B225" s="35"/>
      <c r="C225" s="54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35"/>
      <c r="T225" s="35"/>
      <c r="U225" s="35"/>
    </row>
    <row r="226" spans="1:21" ht="21" customHeight="1">
      <c r="A226" s="53"/>
      <c r="B226" s="35"/>
      <c r="C226" s="54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35"/>
      <c r="T226" s="35"/>
      <c r="U226" s="35"/>
    </row>
    <row r="227" spans="1:21" ht="21" customHeight="1">
      <c r="A227" s="53"/>
      <c r="B227" s="35"/>
      <c r="C227" s="54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35"/>
      <c r="T227" s="35"/>
      <c r="U227" s="35"/>
    </row>
    <row r="228" spans="1:21" ht="21" customHeight="1">
      <c r="A228" s="53"/>
      <c r="B228" s="35"/>
      <c r="C228" s="54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35"/>
      <c r="T228" s="35"/>
      <c r="U228" s="35"/>
    </row>
    <row r="229" spans="1:21" ht="21" customHeight="1">
      <c r="A229" s="53"/>
      <c r="B229" s="35"/>
      <c r="C229" s="54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35"/>
      <c r="T229" s="35"/>
      <c r="U229" s="35"/>
    </row>
    <row r="230" spans="1:21" ht="21" customHeight="1">
      <c r="A230" s="53"/>
      <c r="B230" s="35"/>
      <c r="C230" s="54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35"/>
      <c r="T230" s="35"/>
      <c r="U230" s="35"/>
    </row>
    <row r="231" spans="1:21" ht="21" customHeight="1">
      <c r="A231" s="53"/>
      <c r="B231" s="35"/>
      <c r="C231" s="54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35"/>
      <c r="T231" s="35"/>
      <c r="U231" s="35"/>
    </row>
    <row r="232" spans="1:21" ht="21" customHeight="1">
      <c r="A232" s="53"/>
      <c r="B232" s="35"/>
      <c r="C232" s="54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35"/>
      <c r="T232" s="35"/>
      <c r="U232" s="35"/>
    </row>
    <row r="233" spans="1:21" ht="21" customHeight="1">
      <c r="A233" s="53"/>
      <c r="B233" s="35"/>
      <c r="C233" s="54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35"/>
      <c r="T233" s="35"/>
      <c r="U233" s="35"/>
    </row>
    <row r="234" spans="1:21" ht="21" customHeight="1">
      <c r="A234" s="53"/>
      <c r="B234" s="35"/>
      <c r="C234" s="54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35"/>
      <c r="T234" s="35"/>
      <c r="U234" s="35"/>
    </row>
    <row r="235" spans="1:21" ht="21" customHeight="1">
      <c r="A235" s="53"/>
      <c r="B235" s="35"/>
      <c r="C235" s="54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35"/>
      <c r="T235" s="35"/>
      <c r="U235" s="35"/>
    </row>
    <row r="236" spans="1:21" ht="21" customHeight="1">
      <c r="A236" s="53"/>
      <c r="B236" s="35"/>
      <c r="C236" s="54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35"/>
      <c r="T236" s="35"/>
      <c r="U236" s="35"/>
    </row>
    <row r="237" spans="1:21" ht="21" customHeight="1">
      <c r="A237" s="53"/>
      <c r="B237" s="35"/>
      <c r="C237" s="54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35"/>
      <c r="T237" s="35"/>
      <c r="U237" s="35"/>
    </row>
    <row r="238" spans="1:21" ht="21" customHeight="1">
      <c r="A238" s="53"/>
      <c r="B238" s="35"/>
      <c r="C238" s="54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35"/>
      <c r="T238" s="35"/>
      <c r="U238" s="35"/>
    </row>
    <row r="239" spans="1:21" ht="21" customHeight="1">
      <c r="A239" s="53"/>
      <c r="B239" s="35"/>
      <c r="C239" s="54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35"/>
      <c r="T239" s="35"/>
      <c r="U239" s="35"/>
    </row>
    <row r="240" spans="1:21" ht="21" customHeight="1">
      <c r="A240" s="53"/>
      <c r="B240" s="35"/>
      <c r="C240" s="54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35"/>
      <c r="T240" s="35"/>
      <c r="U240" s="35"/>
    </row>
    <row r="241" spans="1:21" ht="21" customHeight="1">
      <c r="A241" s="53"/>
      <c r="B241" s="35"/>
      <c r="C241" s="54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35"/>
      <c r="T241" s="35"/>
      <c r="U241" s="35"/>
    </row>
    <row r="242" spans="1:21" ht="21" customHeight="1">
      <c r="A242" s="53"/>
      <c r="B242" s="35"/>
      <c r="C242" s="54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35"/>
      <c r="T242" s="35"/>
      <c r="U242" s="35"/>
    </row>
    <row r="243" spans="1:21" ht="21" customHeight="1">
      <c r="A243" s="53"/>
      <c r="B243" s="35"/>
      <c r="C243" s="54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35"/>
      <c r="T243" s="35"/>
      <c r="U243" s="35"/>
    </row>
    <row r="244" spans="1:21" ht="21" customHeight="1">
      <c r="A244" s="53"/>
      <c r="B244" s="35"/>
      <c r="C244" s="54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35"/>
      <c r="T244" s="35"/>
      <c r="U244" s="35"/>
    </row>
    <row r="245" spans="1:21" ht="21" customHeight="1">
      <c r="A245" s="53"/>
      <c r="B245" s="35"/>
      <c r="C245" s="54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35"/>
      <c r="T245" s="35"/>
      <c r="U245" s="35"/>
    </row>
    <row r="246" spans="1:21" ht="21" customHeight="1">
      <c r="A246" s="53"/>
      <c r="B246" s="35"/>
      <c r="C246" s="54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35"/>
      <c r="T246" s="35"/>
      <c r="U246" s="35"/>
    </row>
    <row r="247" spans="1:21" ht="21" customHeight="1">
      <c r="A247" s="53"/>
      <c r="B247" s="35"/>
      <c r="C247" s="54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35"/>
      <c r="T247" s="35"/>
      <c r="U247" s="35"/>
    </row>
    <row r="248" spans="1:21" ht="21" customHeight="1">
      <c r="A248" s="53"/>
      <c r="B248" s="35"/>
      <c r="C248" s="54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35"/>
      <c r="T248" s="35"/>
      <c r="U248" s="35"/>
    </row>
    <row r="249" spans="1:21" ht="21" customHeight="1">
      <c r="A249" s="53"/>
      <c r="B249" s="35"/>
      <c r="C249" s="54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35"/>
      <c r="T249" s="35"/>
      <c r="U249" s="35"/>
    </row>
    <row r="250" spans="1:21" ht="21" customHeight="1">
      <c r="A250" s="53"/>
      <c r="B250" s="35"/>
      <c r="C250" s="54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35"/>
      <c r="T250" s="35"/>
      <c r="U250" s="35"/>
    </row>
    <row r="251" spans="1:21" ht="21" customHeight="1">
      <c r="A251" s="53"/>
      <c r="B251" s="35"/>
      <c r="C251" s="54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35"/>
      <c r="T251" s="35"/>
      <c r="U251" s="35"/>
    </row>
    <row r="252" spans="1:21" ht="21" customHeight="1">
      <c r="A252" s="53"/>
      <c r="B252" s="35"/>
      <c r="C252" s="54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35"/>
      <c r="T252" s="35"/>
      <c r="U252" s="35"/>
    </row>
    <row r="253" spans="1:21" ht="21" customHeight="1">
      <c r="A253" s="53"/>
      <c r="B253" s="35"/>
      <c r="C253" s="54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35"/>
      <c r="T253" s="35"/>
      <c r="U253" s="35"/>
    </row>
    <row r="254" spans="1:21" ht="21" customHeight="1">
      <c r="A254" s="53"/>
      <c r="B254" s="35"/>
      <c r="C254" s="54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35"/>
      <c r="T254" s="35"/>
      <c r="U254" s="35"/>
    </row>
    <row r="255" spans="1:21" ht="21" customHeight="1">
      <c r="A255" s="53"/>
      <c r="B255" s="35"/>
      <c r="C255" s="54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35"/>
      <c r="T255" s="35"/>
      <c r="U255" s="35"/>
    </row>
    <row r="256" spans="1:21" ht="21" customHeight="1">
      <c r="A256" s="53"/>
      <c r="B256" s="35"/>
      <c r="C256" s="54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35"/>
      <c r="T256" s="35"/>
      <c r="U256" s="35"/>
    </row>
    <row r="257" spans="1:21" ht="21" customHeight="1">
      <c r="A257" s="53"/>
      <c r="B257" s="35"/>
      <c r="C257" s="54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35"/>
      <c r="T257" s="35"/>
      <c r="U257" s="35"/>
    </row>
    <row r="258" spans="1:21" ht="21" customHeight="1">
      <c r="A258" s="53"/>
      <c r="B258" s="35"/>
      <c r="C258" s="54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35"/>
      <c r="T258" s="35"/>
      <c r="U258" s="35"/>
    </row>
    <row r="259" spans="1:21" ht="21" customHeight="1">
      <c r="A259" s="53"/>
      <c r="B259" s="35"/>
      <c r="C259" s="54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35"/>
      <c r="T259" s="35"/>
      <c r="U259" s="35"/>
    </row>
    <row r="260" spans="1:21" ht="21" customHeight="1">
      <c r="A260" s="53"/>
      <c r="B260" s="35"/>
      <c r="C260" s="54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35"/>
      <c r="T260" s="35"/>
      <c r="U260" s="35"/>
    </row>
    <row r="261" spans="1:21" ht="21" customHeight="1">
      <c r="A261" s="53"/>
      <c r="B261" s="35"/>
      <c r="C261" s="54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35"/>
      <c r="T261" s="35"/>
      <c r="U261" s="35"/>
    </row>
    <row r="262" spans="1:21" ht="21" customHeight="1">
      <c r="A262" s="53"/>
      <c r="B262" s="35"/>
      <c r="C262" s="54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35"/>
      <c r="T262" s="35"/>
      <c r="U262" s="35"/>
    </row>
    <row r="263" spans="1:21" ht="21" customHeight="1">
      <c r="A263" s="53"/>
      <c r="B263" s="35"/>
      <c r="C263" s="54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35"/>
      <c r="T263" s="35"/>
      <c r="U263" s="35"/>
    </row>
    <row r="264" spans="1:21" ht="21" customHeight="1">
      <c r="A264" s="53"/>
      <c r="B264" s="35"/>
      <c r="C264" s="54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35"/>
      <c r="T264" s="35"/>
      <c r="U264" s="35"/>
    </row>
    <row r="265" spans="1:21" ht="21" customHeight="1">
      <c r="A265" s="53"/>
      <c r="B265" s="35"/>
      <c r="C265" s="54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35"/>
      <c r="T265" s="35"/>
      <c r="U265" s="35"/>
    </row>
    <row r="266" spans="1:21" ht="21" customHeight="1">
      <c r="A266" s="53"/>
      <c r="B266" s="35"/>
      <c r="C266" s="54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35"/>
      <c r="T266" s="35"/>
      <c r="U266" s="35"/>
    </row>
    <row r="267" spans="1:21" ht="21" customHeight="1">
      <c r="A267" s="53"/>
      <c r="B267" s="35"/>
      <c r="C267" s="54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35"/>
      <c r="T267" s="35"/>
      <c r="U267" s="35"/>
    </row>
    <row r="268" spans="1:21" ht="21" customHeight="1">
      <c r="A268" s="53"/>
      <c r="B268" s="35"/>
      <c r="C268" s="54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35"/>
      <c r="T268" s="35"/>
      <c r="U268" s="35"/>
    </row>
    <row r="269" spans="1:21" ht="21" customHeight="1">
      <c r="A269" s="53"/>
      <c r="B269" s="35"/>
      <c r="C269" s="54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35"/>
      <c r="T269" s="35"/>
      <c r="U269" s="35"/>
    </row>
    <row r="270" spans="1:21" ht="21" customHeight="1">
      <c r="A270" s="53"/>
      <c r="B270" s="35"/>
      <c r="C270" s="54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35"/>
      <c r="T270" s="35"/>
      <c r="U270" s="35"/>
    </row>
    <row r="271" spans="1:21" ht="21" customHeight="1">
      <c r="A271" s="53"/>
      <c r="B271" s="35"/>
      <c r="C271" s="54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35"/>
      <c r="T271" s="35"/>
      <c r="U271" s="35"/>
    </row>
    <row r="272" spans="1:21" ht="21" customHeight="1">
      <c r="A272" s="53"/>
      <c r="B272" s="35"/>
      <c r="C272" s="54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35"/>
      <c r="T272" s="35"/>
      <c r="U272" s="35"/>
    </row>
    <row r="273" spans="1:21" ht="21" customHeight="1">
      <c r="A273" s="53"/>
      <c r="B273" s="35"/>
      <c r="C273" s="54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35"/>
      <c r="T273" s="35"/>
      <c r="U273" s="35"/>
    </row>
    <row r="274" spans="1:21" ht="21" customHeight="1">
      <c r="A274" s="53"/>
      <c r="B274" s="35"/>
      <c r="C274" s="54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35"/>
      <c r="T274" s="35"/>
      <c r="U274" s="35"/>
    </row>
    <row r="275" spans="1:21" ht="21" customHeight="1">
      <c r="A275" s="53"/>
      <c r="B275" s="35"/>
      <c r="C275" s="54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35"/>
      <c r="T275" s="35"/>
      <c r="U275" s="35"/>
    </row>
    <row r="276" spans="1:21" ht="21" customHeight="1">
      <c r="A276" s="53"/>
      <c r="B276" s="35"/>
      <c r="C276" s="54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35"/>
      <c r="T276" s="35"/>
      <c r="U276" s="35"/>
    </row>
    <row r="277" spans="1:21" ht="21" customHeight="1">
      <c r="A277" s="53"/>
      <c r="B277" s="35"/>
      <c r="C277" s="54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35"/>
      <c r="T277" s="35"/>
      <c r="U277" s="35"/>
    </row>
    <row r="278" spans="1:21" ht="21" customHeight="1">
      <c r="A278" s="53"/>
      <c r="B278" s="35"/>
      <c r="C278" s="54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35"/>
      <c r="T278" s="35"/>
      <c r="U278" s="35"/>
    </row>
    <row r="279" spans="1:21" ht="21" customHeight="1">
      <c r="A279" s="53"/>
      <c r="B279" s="35"/>
      <c r="C279" s="54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35"/>
      <c r="T279" s="35"/>
      <c r="U279" s="35"/>
    </row>
    <row r="280" spans="1:21" ht="21" customHeight="1">
      <c r="A280" s="53"/>
      <c r="B280" s="35"/>
      <c r="C280" s="54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35"/>
      <c r="T280" s="35"/>
      <c r="U280" s="35"/>
    </row>
    <row r="281" spans="1:21" ht="21" customHeight="1">
      <c r="A281" s="53"/>
      <c r="B281" s="35"/>
      <c r="C281" s="54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35"/>
      <c r="T281" s="35"/>
      <c r="U281" s="35"/>
    </row>
    <row r="282" spans="1:21" ht="21" customHeight="1">
      <c r="A282" s="53"/>
      <c r="B282" s="35"/>
      <c r="C282" s="54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35"/>
      <c r="T282" s="35"/>
      <c r="U282" s="35"/>
    </row>
    <row r="283" spans="1:21" ht="21" customHeight="1">
      <c r="A283" s="53"/>
      <c r="B283" s="35"/>
      <c r="C283" s="54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35"/>
      <c r="T283" s="35"/>
      <c r="U283" s="35"/>
    </row>
    <row r="284" spans="1:21" ht="21" customHeight="1">
      <c r="A284" s="53"/>
      <c r="B284" s="35"/>
      <c r="C284" s="54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35"/>
      <c r="T284" s="35"/>
      <c r="U284" s="35"/>
    </row>
    <row r="285" spans="1:21" ht="21" customHeight="1">
      <c r="A285" s="53"/>
      <c r="B285" s="35"/>
      <c r="C285" s="54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35"/>
      <c r="T285" s="35"/>
      <c r="U285" s="35"/>
    </row>
    <row r="286" spans="1:21" ht="21" customHeight="1">
      <c r="A286" s="53"/>
      <c r="B286" s="35"/>
      <c r="C286" s="54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35"/>
      <c r="T286" s="35"/>
      <c r="U286" s="35"/>
    </row>
    <row r="287" spans="1:21" ht="21" customHeight="1">
      <c r="A287" s="53"/>
      <c r="B287" s="35"/>
      <c r="C287" s="54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35"/>
      <c r="T287" s="35"/>
      <c r="U287" s="35"/>
    </row>
    <row r="288" spans="1:21" ht="21" customHeight="1">
      <c r="A288" s="53"/>
      <c r="B288" s="35"/>
      <c r="C288" s="54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35"/>
      <c r="T288" s="35"/>
      <c r="U288" s="35"/>
    </row>
    <row r="289" spans="1:21" ht="21" customHeight="1">
      <c r="A289" s="53"/>
      <c r="B289" s="35"/>
      <c r="C289" s="54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35"/>
      <c r="T289" s="35"/>
      <c r="U289" s="35"/>
    </row>
    <row r="290" spans="1:21" ht="21" customHeight="1">
      <c r="A290" s="53"/>
      <c r="B290" s="35"/>
      <c r="C290" s="54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35"/>
      <c r="T290" s="35"/>
      <c r="U290" s="35"/>
    </row>
    <row r="291" spans="1:21" ht="21" customHeight="1">
      <c r="A291" s="53"/>
      <c r="B291" s="35"/>
      <c r="C291" s="54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35"/>
      <c r="T291" s="35"/>
      <c r="U291" s="35"/>
    </row>
    <row r="292" spans="1:21" ht="21" customHeight="1">
      <c r="A292" s="53"/>
      <c r="B292" s="35"/>
      <c r="C292" s="54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35"/>
      <c r="T292" s="35"/>
      <c r="U292" s="35"/>
    </row>
    <row r="293" spans="1:21" ht="21" customHeight="1">
      <c r="A293" s="53"/>
      <c r="B293" s="35"/>
      <c r="C293" s="54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35"/>
      <c r="T293" s="35"/>
      <c r="U293" s="35"/>
    </row>
    <row r="294" spans="1:21" ht="21" customHeight="1">
      <c r="A294" s="53"/>
      <c r="B294" s="35"/>
      <c r="C294" s="54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35"/>
      <c r="T294" s="35"/>
      <c r="U294" s="35"/>
    </row>
    <row r="295" spans="1:21" ht="21" customHeight="1">
      <c r="A295" s="53"/>
      <c r="B295" s="35"/>
      <c r="C295" s="54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35"/>
      <c r="T295" s="35"/>
      <c r="U295" s="35"/>
    </row>
    <row r="296" spans="1:21" ht="21" customHeight="1">
      <c r="A296" s="53"/>
      <c r="B296" s="35"/>
      <c r="C296" s="54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35"/>
      <c r="T296" s="35"/>
      <c r="U296" s="35"/>
    </row>
    <row r="297" spans="1:21" ht="21" customHeight="1">
      <c r="A297" s="53"/>
      <c r="B297" s="35"/>
      <c r="C297" s="54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35"/>
      <c r="T297" s="35"/>
      <c r="U297" s="35"/>
    </row>
    <row r="298" spans="1:21" ht="21" customHeight="1">
      <c r="A298" s="53"/>
      <c r="B298" s="35"/>
      <c r="C298" s="54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35"/>
      <c r="T298" s="35"/>
      <c r="U298" s="35"/>
    </row>
    <row r="299" spans="1:21" ht="21" customHeight="1">
      <c r="A299" s="53"/>
      <c r="B299" s="35"/>
      <c r="C299" s="54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35"/>
      <c r="T299" s="35"/>
      <c r="U299" s="35"/>
    </row>
    <row r="300" spans="1:21" ht="21" customHeight="1">
      <c r="A300" s="53"/>
      <c r="B300" s="35"/>
      <c r="C300" s="54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35"/>
      <c r="T300" s="35"/>
      <c r="U300" s="35"/>
    </row>
    <row r="301" spans="1:21" ht="21" customHeight="1">
      <c r="A301" s="53"/>
      <c r="B301" s="35"/>
      <c r="C301" s="54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35"/>
      <c r="T301" s="35"/>
      <c r="U301" s="35"/>
    </row>
    <row r="302" spans="1:21" ht="21" customHeight="1">
      <c r="A302" s="53"/>
      <c r="B302" s="35"/>
      <c r="C302" s="54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35"/>
      <c r="T302" s="35"/>
      <c r="U302" s="35"/>
    </row>
    <row r="303" spans="1:21" ht="21" customHeight="1">
      <c r="A303" s="53"/>
      <c r="B303" s="35"/>
      <c r="C303" s="54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35"/>
      <c r="T303" s="35"/>
      <c r="U303" s="35"/>
    </row>
    <row r="304" spans="1:21" ht="21" customHeight="1">
      <c r="A304" s="53"/>
      <c r="B304" s="35"/>
      <c r="C304" s="54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35"/>
      <c r="T304" s="35"/>
      <c r="U304" s="35"/>
    </row>
    <row r="305" spans="1:21" ht="21" customHeight="1">
      <c r="A305" s="53"/>
      <c r="B305" s="35"/>
      <c r="C305" s="54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35"/>
      <c r="T305" s="35"/>
      <c r="U305" s="35"/>
    </row>
    <row r="306" spans="1:21" ht="21" customHeight="1">
      <c r="A306" s="53"/>
      <c r="B306" s="35"/>
      <c r="C306" s="54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35"/>
      <c r="T306" s="35"/>
      <c r="U306" s="35"/>
    </row>
    <row r="307" spans="1:21" ht="21" customHeight="1">
      <c r="A307" s="53"/>
      <c r="B307" s="35"/>
      <c r="C307" s="54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35"/>
      <c r="T307" s="35"/>
      <c r="U307" s="35"/>
    </row>
    <row r="308" spans="1:21" ht="21" customHeight="1">
      <c r="A308" s="53"/>
      <c r="B308" s="35"/>
      <c r="C308" s="54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35"/>
      <c r="T308" s="35"/>
      <c r="U308" s="35"/>
    </row>
    <row r="309" spans="1:21" ht="21" customHeight="1">
      <c r="A309" s="53"/>
      <c r="B309" s="35"/>
      <c r="C309" s="54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35"/>
      <c r="T309" s="35"/>
      <c r="U309" s="35"/>
    </row>
    <row r="310" spans="1:21" ht="21" customHeight="1">
      <c r="A310" s="53"/>
      <c r="B310" s="35"/>
      <c r="C310" s="54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35"/>
      <c r="T310" s="35"/>
      <c r="U310" s="35"/>
    </row>
    <row r="311" spans="1:21" ht="21" customHeight="1">
      <c r="A311" s="53"/>
      <c r="B311" s="35"/>
      <c r="C311" s="54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35"/>
      <c r="T311" s="35"/>
      <c r="U311" s="35"/>
    </row>
    <row r="312" spans="1:21" ht="21" customHeight="1">
      <c r="A312" s="53"/>
      <c r="B312" s="35"/>
      <c r="C312" s="54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35"/>
      <c r="T312" s="35"/>
      <c r="U312" s="35"/>
    </row>
    <row r="313" spans="1:21" ht="21" customHeight="1">
      <c r="A313" s="53"/>
      <c r="B313" s="35"/>
      <c r="C313" s="54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35"/>
      <c r="T313" s="35"/>
      <c r="U313" s="35"/>
    </row>
    <row r="314" spans="1:21" ht="21" customHeight="1">
      <c r="A314" s="53"/>
      <c r="B314" s="35"/>
      <c r="C314" s="54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35"/>
      <c r="T314" s="35"/>
      <c r="U314" s="35"/>
    </row>
    <row r="315" spans="1:21" ht="21" customHeight="1">
      <c r="A315" s="53"/>
      <c r="B315" s="35"/>
      <c r="C315" s="54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35"/>
      <c r="T315" s="35"/>
      <c r="U315" s="35"/>
    </row>
    <row r="316" spans="1:21" ht="21" customHeight="1">
      <c r="A316" s="53"/>
      <c r="B316" s="35"/>
      <c r="C316" s="54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35"/>
      <c r="T316" s="35"/>
      <c r="U316" s="35"/>
    </row>
    <row r="317" spans="1:21" ht="21" customHeight="1">
      <c r="A317" s="53"/>
      <c r="B317" s="35"/>
      <c r="C317" s="54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35"/>
      <c r="T317" s="35"/>
      <c r="U317" s="35"/>
    </row>
    <row r="318" spans="1:21" ht="21" customHeight="1">
      <c r="A318" s="53"/>
      <c r="B318" s="35"/>
      <c r="C318" s="54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35"/>
      <c r="T318" s="35"/>
      <c r="U318" s="35"/>
    </row>
    <row r="319" spans="1:21" ht="21" customHeight="1">
      <c r="A319" s="53"/>
      <c r="B319" s="35"/>
      <c r="C319" s="54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35"/>
      <c r="T319" s="35"/>
      <c r="U319" s="35"/>
    </row>
    <row r="320" spans="1:21" ht="21" customHeight="1">
      <c r="A320" s="53"/>
      <c r="B320" s="35"/>
      <c r="C320" s="54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35"/>
      <c r="T320" s="35"/>
      <c r="U320" s="35"/>
    </row>
    <row r="321" spans="1:21" ht="21" customHeight="1">
      <c r="A321" s="53"/>
      <c r="B321" s="35"/>
      <c r="C321" s="54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35"/>
      <c r="T321" s="35"/>
      <c r="U321" s="35"/>
    </row>
    <row r="322" spans="1:21" ht="21" customHeight="1">
      <c r="A322" s="53"/>
      <c r="B322" s="35"/>
      <c r="C322" s="54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35"/>
      <c r="T322" s="35"/>
      <c r="U322" s="35"/>
    </row>
    <row r="323" spans="1:21" ht="21" customHeight="1">
      <c r="A323" s="53"/>
      <c r="B323" s="35"/>
      <c r="C323" s="54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35"/>
      <c r="T323" s="35"/>
      <c r="U323" s="35"/>
    </row>
    <row r="324" spans="1:21" ht="21" customHeight="1">
      <c r="A324" s="53"/>
      <c r="B324" s="35"/>
      <c r="C324" s="54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35"/>
      <c r="T324" s="35"/>
      <c r="U324" s="35"/>
    </row>
    <row r="325" spans="1:21" ht="21" customHeight="1">
      <c r="A325" s="53"/>
      <c r="B325" s="35"/>
      <c r="C325" s="54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35"/>
      <c r="T325" s="35"/>
      <c r="U325" s="35"/>
    </row>
    <row r="326" spans="1:21" ht="21" customHeight="1">
      <c r="A326" s="53"/>
      <c r="B326" s="35"/>
      <c r="C326" s="54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35"/>
      <c r="T326" s="35"/>
      <c r="U326" s="35"/>
    </row>
    <row r="327" spans="1:21" ht="21" customHeight="1">
      <c r="A327" s="53"/>
      <c r="B327" s="35"/>
      <c r="C327" s="54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35"/>
      <c r="T327" s="35"/>
      <c r="U327" s="35"/>
    </row>
    <row r="328" spans="1:21" ht="21" customHeight="1">
      <c r="A328" s="53"/>
      <c r="B328" s="35"/>
      <c r="C328" s="54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35"/>
      <c r="T328" s="35"/>
      <c r="U328" s="35"/>
    </row>
    <row r="329" spans="1:21" ht="21" customHeight="1">
      <c r="A329" s="53"/>
      <c r="B329" s="35"/>
      <c r="C329" s="54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35"/>
      <c r="T329" s="35"/>
      <c r="U329" s="35"/>
    </row>
    <row r="330" spans="1:21" ht="21" customHeight="1">
      <c r="A330" s="53"/>
      <c r="B330" s="35"/>
      <c r="C330" s="54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35"/>
      <c r="T330" s="35"/>
      <c r="U330" s="35"/>
    </row>
    <row r="331" spans="1:21" ht="21" customHeight="1">
      <c r="A331" s="53"/>
      <c r="B331" s="35"/>
      <c r="C331" s="54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35"/>
      <c r="T331" s="35"/>
      <c r="U331" s="35"/>
    </row>
    <row r="332" spans="1:21" ht="21" customHeight="1">
      <c r="A332" s="53"/>
      <c r="B332" s="35"/>
      <c r="C332" s="54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35"/>
      <c r="T332" s="35"/>
      <c r="U332" s="35"/>
    </row>
    <row r="333" spans="1:21" ht="21" customHeight="1">
      <c r="A333" s="53"/>
      <c r="B333" s="35"/>
      <c r="C333" s="54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35"/>
      <c r="T333" s="35"/>
      <c r="U333" s="35"/>
    </row>
    <row r="334" spans="1:21" ht="21" customHeight="1">
      <c r="A334" s="53"/>
      <c r="B334" s="35"/>
      <c r="C334" s="54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35"/>
      <c r="T334" s="35"/>
      <c r="U334" s="35"/>
    </row>
    <row r="335" spans="1:21" ht="21" customHeight="1">
      <c r="A335" s="53"/>
      <c r="B335" s="35"/>
      <c r="C335" s="54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35"/>
      <c r="T335" s="35"/>
      <c r="U335" s="35"/>
    </row>
    <row r="336" spans="1:21" ht="21" customHeight="1">
      <c r="A336" s="53"/>
      <c r="B336" s="35"/>
      <c r="C336" s="54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35"/>
      <c r="T336" s="35"/>
      <c r="U336" s="35"/>
    </row>
    <row r="337" spans="1:21" ht="21" customHeight="1">
      <c r="A337" s="53"/>
      <c r="B337" s="35"/>
      <c r="C337" s="54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35"/>
      <c r="T337" s="35"/>
      <c r="U337" s="35"/>
    </row>
    <row r="338" spans="1:21" ht="21" customHeight="1">
      <c r="A338" s="53"/>
      <c r="B338" s="35"/>
      <c r="C338" s="54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35"/>
      <c r="T338" s="35"/>
      <c r="U338" s="35"/>
    </row>
    <row r="339" spans="1:21" ht="21" customHeight="1">
      <c r="A339" s="53"/>
      <c r="B339" s="35"/>
      <c r="C339" s="54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35"/>
      <c r="T339" s="35"/>
      <c r="U339" s="35"/>
    </row>
    <row r="340" spans="1:21" ht="21" customHeight="1">
      <c r="A340" s="53"/>
      <c r="B340" s="35"/>
      <c r="C340" s="54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35"/>
      <c r="T340" s="35"/>
      <c r="U340" s="35"/>
    </row>
    <row r="341" spans="1:21" ht="21" customHeight="1">
      <c r="A341" s="53"/>
      <c r="B341" s="35"/>
      <c r="C341" s="54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35"/>
      <c r="T341" s="35"/>
      <c r="U341" s="35"/>
    </row>
    <row r="342" spans="1:21" ht="21" customHeight="1">
      <c r="A342" s="53"/>
      <c r="B342" s="35"/>
      <c r="C342" s="54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35"/>
      <c r="T342" s="35"/>
      <c r="U342" s="35"/>
    </row>
    <row r="343" spans="1:21" ht="21" customHeight="1">
      <c r="A343" s="53"/>
      <c r="B343" s="35"/>
      <c r="C343" s="54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35"/>
      <c r="T343" s="35"/>
      <c r="U343" s="35"/>
    </row>
    <row r="344" spans="1:21" ht="21" customHeight="1">
      <c r="A344" s="53"/>
      <c r="B344" s="35"/>
      <c r="C344" s="54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35"/>
      <c r="T344" s="35"/>
      <c r="U344" s="35"/>
    </row>
    <row r="345" spans="1:21" ht="21" customHeight="1">
      <c r="A345" s="53"/>
      <c r="B345" s="35"/>
      <c r="C345" s="54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35"/>
      <c r="T345" s="35"/>
      <c r="U345" s="35"/>
    </row>
    <row r="346" spans="1:21" ht="21" customHeight="1">
      <c r="A346" s="53"/>
      <c r="B346" s="35"/>
      <c r="C346" s="54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35"/>
      <c r="T346" s="35"/>
      <c r="U346" s="35"/>
    </row>
    <row r="347" spans="1:21" ht="21" customHeight="1">
      <c r="A347" s="53"/>
      <c r="B347" s="35"/>
      <c r="C347" s="54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35"/>
      <c r="T347" s="35"/>
      <c r="U347" s="35"/>
    </row>
    <row r="348" spans="1:21" ht="21" customHeight="1">
      <c r="A348" s="53"/>
      <c r="B348" s="35"/>
      <c r="C348" s="54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35"/>
      <c r="T348" s="35"/>
      <c r="U348" s="35"/>
    </row>
    <row r="349" spans="1:21" ht="21" customHeight="1">
      <c r="A349" s="53"/>
      <c r="B349" s="35"/>
      <c r="C349" s="54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35"/>
      <c r="T349" s="35"/>
      <c r="U349" s="35"/>
    </row>
    <row r="350" spans="1:21" ht="21" customHeight="1">
      <c r="A350" s="53"/>
      <c r="B350" s="35"/>
      <c r="C350" s="54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35"/>
      <c r="T350" s="35"/>
      <c r="U350" s="35"/>
    </row>
    <row r="351" spans="1:21" ht="21" customHeight="1">
      <c r="A351" s="53"/>
      <c r="B351" s="35"/>
      <c r="C351" s="54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35"/>
      <c r="T351" s="35"/>
      <c r="U351" s="35"/>
    </row>
    <row r="352" spans="1:21" ht="21" customHeight="1">
      <c r="A352" s="53"/>
      <c r="B352" s="35"/>
      <c r="C352" s="54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35"/>
      <c r="T352" s="35"/>
      <c r="U352" s="35"/>
    </row>
    <row r="353" spans="1:21" ht="21" customHeight="1">
      <c r="A353" s="53"/>
      <c r="B353" s="35"/>
      <c r="C353" s="54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35"/>
      <c r="T353" s="35"/>
      <c r="U353" s="35"/>
    </row>
    <row r="354" spans="1:21" ht="21" customHeight="1">
      <c r="A354" s="53"/>
      <c r="B354" s="35"/>
      <c r="C354" s="54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35"/>
      <c r="T354" s="35"/>
      <c r="U354" s="35"/>
    </row>
    <row r="355" spans="1:21" ht="21" customHeight="1">
      <c r="A355" s="53"/>
      <c r="B355" s="35"/>
      <c r="C355" s="54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35"/>
      <c r="T355" s="35"/>
      <c r="U355" s="35"/>
    </row>
    <row r="356" spans="1:21" ht="21" customHeight="1">
      <c r="A356" s="53"/>
      <c r="B356" s="35"/>
      <c r="C356" s="54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35"/>
      <c r="T356" s="35"/>
      <c r="U356" s="35"/>
    </row>
    <row r="357" spans="1:21" ht="21" customHeight="1">
      <c r="A357" s="53"/>
      <c r="B357" s="35"/>
      <c r="C357" s="54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35"/>
      <c r="T357" s="35"/>
      <c r="U357" s="35"/>
    </row>
    <row r="358" spans="1:21" ht="21" customHeight="1">
      <c r="A358" s="53"/>
      <c r="B358" s="35"/>
      <c r="C358" s="54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35"/>
      <c r="T358" s="35"/>
      <c r="U358" s="35"/>
    </row>
    <row r="359" spans="1:21" ht="21" customHeight="1">
      <c r="A359" s="53"/>
      <c r="B359" s="35"/>
      <c r="C359" s="54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35"/>
      <c r="T359" s="35"/>
      <c r="U359" s="35"/>
    </row>
    <row r="360" spans="1:21" ht="21" customHeight="1">
      <c r="A360" s="53"/>
      <c r="B360" s="35"/>
      <c r="C360" s="54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35"/>
      <c r="T360" s="35"/>
      <c r="U360" s="35"/>
    </row>
    <row r="361" spans="1:21" ht="21" customHeight="1">
      <c r="A361" s="53"/>
      <c r="B361" s="35"/>
      <c r="C361" s="54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35"/>
      <c r="T361" s="35"/>
      <c r="U361" s="35"/>
    </row>
    <row r="362" spans="1:21" ht="21" customHeight="1">
      <c r="A362" s="53"/>
      <c r="B362" s="35"/>
      <c r="C362" s="54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35"/>
      <c r="T362" s="35"/>
      <c r="U362" s="35"/>
    </row>
    <row r="363" spans="1:21" ht="21" customHeight="1">
      <c r="A363" s="53"/>
      <c r="B363" s="35"/>
      <c r="C363" s="54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35"/>
      <c r="T363" s="35"/>
      <c r="U363" s="35"/>
    </row>
    <row r="364" spans="1:21" ht="21" customHeight="1">
      <c r="A364" s="53"/>
      <c r="B364" s="35"/>
      <c r="C364" s="54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35"/>
      <c r="T364" s="35"/>
      <c r="U364" s="35"/>
    </row>
    <row r="365" spans="1:21" ht="21" customHeight="1">
      <c r="A365" s="53"/>
      <c r="B365" s="35"/>
      <c r="C365" s="54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35"/>
      <c r="T365" s="35"/>
      <c r="U365" s="35"/>
    </row>
    <row r="366" spans="1:21" ht="21" customHeight="1">
      <c r="A366" s="53"/>
      <c r="B366" s="35"/>
      <c r="C366" s="54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35"/>
      <c r="T366" s="35"/>
      <c r="U366" s="35"/>
    </row>
    <row r="367" spans="1:21" ht="21" customHeight="1">
      <c r="A367" s="53"/>
      <c r="B367" s="35"/>
      <c r="C367" s="54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35"/>
      <c r="T367" s="35"/>
      <c r="U367" s="35"/>
    </row>
    <row r="368" spans="1:21" ht="21" customHeight="1">
      <c r="A368" s="53"/>
      <c r="B368" s="35"/>
      <c r="C368" s="54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35"/>
      <c r="T368" s="35"/>
      <c r="U368" s="35"/>
    </row>
    <row r="369" spans="1:21" ht="21" customHeight="1">
      <c r="A369" s="53"/>
      <c r="B369" s="35"/>
      <c r="C369" s="54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35"/>
      <c r="T369" s="35"/>
      <c r="U369" s="35"/>
    </row>
    <row r="370" spans="1:21" ht="21" customHeight="1">
      <c r="A370" s="53"/>
      <c r="B370" s="35"/>
      <c r="C370" s="54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35"/>
      <c r="T370" s="35"/>
      <c r="U370" s="35"/>
    </row>
    <row r="371" spans="1:21" ht="21" customHeight="1">
      <c r="A371" s="53"/>
      <c r="B371" s="35"/>
      <c r="C371" s="54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35"/>
      <c r="T371" s="35"/>
      <c r="U371" s="35"/>
    </row>
    <row r="372" spans="1:21" ht="21" customHeight="1">
      <c r="A372" s="53"/>
      <c r="B372" s="35"/>
      <c r="C372" s="54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35"/>
      <c r="T372" s="35"/>
      <c r="U372" s="35"/>
    </row>
    <row r="373" spans="1:21" ht="21" customHeight="1">
      <c r="A373" s="53"/>
      <c r="B373" s="35"/>
      <c r="C373" s="54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35"/>
      <c r="T373" s="35"/>
      <c r="U373" s="35"/>
    </row>
    <row r="374" spans="1:21" ht="21" customHeight="1">
      <c r="A374" s="53"/>
      <c r="B374" s="35"/>
      <c r="C374" s="54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35"/>
      <c r="T374" s="35"/>
      <c r="U374" s="35"/>
    </row>
    <row r="375" spans="1:21" ht="21" customHeight="1">
      <c r="A375" s="53"/>
      <c r="B375" s="35"/>
      <c r="C375" s="54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35"/>
      <c r="T375" s="35"/>
      <c r="U375" s="35"/>
    </row>
    <row r="376" spans="1:21" ht="21" customHeight="1">
      <c r="A376" s="53"/>
      <c r="B376" s="35"/>
      <c r="C376" s="54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35"/>
      <c r="T376" s="35"/>
      <c r="U376" s="35"/>
    </row>
    <row r="377" spans="1:21" ht="21" customHeight="1">
      <c r="A377" s="53"/>
      <c r="B377" s="35"/>
      <c r="C377" s="54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35"/>
      <c r="T377" s="35"/>
      <c r="U377" s="35"/>
    </row>
    <row r="378" spans="1:21" ht="21" customHeight="1">
      <c r="A378" s="53"/>
      <c r="B378" s="35"/>
      <c r="C378" s="54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35"/>
      <c r="T378" s="35"/>
      <c r="U378" s="35"/>
    </row>
    <row r="379" spans="1:21" ht="21" customHeight="1">
      <c r="A379" s="53"/>
      <c r="B379" s="35"/>
      <c r="C379" s="54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35"/>
      <c r="T379" s="35"/>
      <c r="U379" s="35"/>
    </row>
    <row r="380" spans="1:21" ht="21" customHeight="1">
      <c r="A380" s="53"/>
      <c r="B380" s="35"/>
      <c r="C380" s="54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35"/>
      <c r="T380" s="35"/>
      <c r="U380" s="35"/>
    </row>
    <row r="381" spans="1:21" ht="21" customHeight="1">
      <c r="A381" s="53"/>
      <c r="B381" s="35"/>
      <c r="C381" s="54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35"/>
      <c r="T381" s="35"/>
      <c r="U381" s="35"/>
    </row>
    <row r="382" spans="1:21" ht="21" customHeight="1">
      <c r="A382" s="53"/>
      <c r="B382" s="35"/>
      <c r="C382" s="54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35"/>
      <c r="T382" s="35"/>
      <c r="U382" s="35"/>
    </row>
    <row r="383" spans="1:21" ht="21" customHeight="1">
      <c r="A383" s="53"/>
      <c r="B383" s="35"/>
      <c r="C383" s="54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35"/>
      <c r="T383" s="35"/>
      <c r="U383" s="35"/>
    </row>
    <row r="384" spans="1:21" ht="21" customHeight="1">
      <c r="A384" s="53"/>
      <c r="B384" s="35"/>
      <c r="C384" s="54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35"/>
      <c r="T384" s="35"/>
      <c r="U384" s="35"/>
    </row>
    <row r="385" spans="1:21" ht="21" customHeight="1">
      <c r="A385" s="53"/>
      <c r="B385" s="35"/>
      <c r="C385" s="54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35"/>
      <c r="T385" s="35"/>
      <c r="U385" s="35"/>
    </row>
    <row r="386" spans="1:21" ht="21" customHeight="1">
      <c r="A386" s="53"/>
      <c r="B386" s="35"/>
      <c r="C386" s="54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35"/>
      <c r="T386" s="35"/>
      <c r="U386" s="35"/>
    </row>
    <row r="387" spans="1:21" ht="21" customHeight="1">
      <c r="A387" s="53"/>
      <c r="B387" s="35"/>
      <c r="C387" s="54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35"/>
      <c r="T387" s="35"/>
      <c r="U387" s="35"/>
    </row>
    <row r="388" spans="1:21" ht="21" customHeight="1">
      <c r="A388" s="53"/>
      <c r="B388" s="35"/>
      <c r="C388" s="54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35"/>
      <c r="T388" s="35"/>
      <c r="U388" s="35"/>
    </row>
    <row r="389" spans="1:21" ht="21" customHeight="1">
      <c r="A389" s="53"/>
      <c r="B389" s="35"/>
      <c r="C389" s="54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35"/>
      <c r="T389" s="35"/>
      <c r="U389" s="35"/>
    </row>
    <row r="390" spans="1:21" ht="21" customHeight="1">
      <c r="A390" s="53"/>
      <c r="B390" s="35"/>
      <c r="C390" s="54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35"/>
      <c r="T390" s="35"/>
      <c r="U390" s="35"/>
    </row>
    <row r="391" spans="1:21" ht="21" customHeight="1">
      <c r="A391" s="53"/>
      <c r="B391" s="35"/>
      <c r="C391" s="54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35"/>
      <c r="T391" s="35"/>
      <c r="U391" s="35"/>
    </row>
    <row r="392" spans="1:21" ht="21" customHeight="1">
      <c r="A392" s="53"/>
      <c r="B392" s="35"/>
      <c r="C392" s="54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35"/>
      <c r="T392" s="35"/>
      <c r="U392" s="35"/>
    </row>
    <row r="393" spans="1:21" ht="21" customHeight="1">
      <c r="A393" s="53"/>
      <c r="B393" s="35"/>
      <c r="C393" s="54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35"/>
      <c r="T393" s="35"/>
      <c r="U393" s="35"/>
    </row>
    <row r="394" spans="1:21" ht="21" customHeight="1">
      <c r="A394" s="53"/>
      <c r="B394" s="35"/>
      <c r="C394" s="54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35"/>
      <c r="T394" s="35"/>
      <c r="U394" s="35"/>
    </row>
    <row r="395" spans="1:21" ht="21" customHeight="1">
      <c r="A395" s="53"/>
      <c r="B395" s="35"/>
      <c r="C395" s="54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35"/>
      <c r="T395" s="35"/>
      <c r="U395" s="35"/>
    </row>
    <row r="396" spans="1:21" ht="21" customHeight="1">
      <c r="A396" s="53"/>
      <c r="B396" s="35"/>
      <c r="C396" s="54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35"/>
      <c r="T396" s="35"/>
      <c r="U396" s="35"/>
    </row>
    <row r="397" spans="1:21" ht="21" customHeight="1">
      <c r="A397" s="53"/>
      <c r="B397" s="35"/>
      <c r="C397" s="54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35"/>
      <c r="T397" s="35"/>
      <c r="U397" s="35"/>
    </row>
    <row r="398" spans="1:21" ht="21" customHeight="1">
      <c r="A398" s="53"/>
      <c r="B398" s="35"/>
      <c r="C398" s="54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35"/>
      <c r="T398" s="35"/>
      <c r="U398" s="35"/>
    </row>
    <row r="399" spans="1:21" ht="21" customHeight="1">
      <c r="A399" s="53"/>
      <c r="B399" s="35"/>
      <c r="C399" s="54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35"/>
      <c r="T399" s="35"/>
      <c r="U399" s="35"/>
    </row>
    <row r="400" spans="1:21" ht="21" customHeight="1">
      <c r="A400" s="53"/>
      <c r="B400" s="35"/>
      <c r="C400" s="54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35"/>
      <c r="T400" s="35"/>
      <c r="U400" s="35"/>
    </row>
    <row r="401" spans="1:21" ht="21" customHeight="1">
      <c r="A401" s="53"/>
      <c r="B401" s="35"/>
      <c r="C401" s="54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35"/>
      <c r="T401" s="35"/>
      <c r="U401" s="35"/>
    </row>
    <row r="402" spans="1:21" ht="21" customHeight="1">
      <c r="A402" s="53"/>
      <c r="B402" s="35"/>
      <c r="C402" s="54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35"/>
      <c r="T402" s="35"/>
      <c r="U402" s="35"/>
    </row>
    <row r="403" spans="1:21" ht="21" customHeight="1">
      <c r="A403" s="53"/>
      <c r="B403" s="35"/>
      <c r="C403" s="54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35"/>
      <c r="T403" s="35"/>
      <c r="U403" s="35"/>
    </row>
    <row r="404" spans="1:21" ht="21" customHeight="1">
      <c r="A404" s="53"/>
      <c r="B404" s="35"/>
      <c r="C404" s="54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35"/>
      <c r="T404" s="35"/>
      <c r="U404" s="35"/>
    </row>
    <row r="405" spans="1:21" ht="21" customHeight="1">
      <c r="A405" s="53"/>
      <c r="B405" s="35"/>
      <c r="C405" s="54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35"/>
      <c r="T405" s="35"/>
      <c r="U405" s="35"/>
    </row>
    <row r="406" spans="1:21" ht="21" customHeight="1">
      <c r="A406" s="53"/>
      <c r="B406" s="35"/>
      <c r="C406" s="54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35"/>
      <c r="T406" s="35"/>
      <c r="U406" s="35"/>
    </row>
    <row r="407" spans="1:21" ht="21" customHeight="1">
      <c r="A407" s="53"/>
      <c r="B407" s="35"/>
      <c r="C407" s="54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35"/>
      <c r="T407" s="35"/>
      <c r="U407" s="35"/>
    </row>
    <row r="408" spans="1:21" ht="21" customHeight="1">
      <c r="A408" s="53"/>
      <c r="B408" s="35"/>
      <c r="C408" s="54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35"/>
      <c r="T408" s="35"/>
      <c r="U408" s="35"/>
    </row>
    <row r="409" spans="1:21" ht="21" customHeight="1">
      <c r="A409" s="53"/>
      <c r="B409" s="35"/>
      <c r="C409" s="54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35"/>
      <c r="T409" s="35"/>
      <c r="U409" s="35"/>
    </row>
    <row r="410" spans="1:21" ht="21" customHeight="1">
      <c r="A410" s="53"/>
      <c r="B410" s="35"/>
      <c r="C410" s="54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35"/>
      <c r="T410" s="35"/>
      <c r="U410" s="35"/>
    </row>
    <row r="411" spans="1:21" ht="21" customHeight="1">
      <c r="A411" s="53"/>
      <c r="B411" s="35"/>
      <c r="C411" s="54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35"/>
      <c r="T411" s="35"/>
      <c r="U411" s="35"/>
    </row>
    <row r="412" spans="1:21" ht="21" customHeight="1">
      <c r="A412" s="53"/>
      <c r="B412" s="35"/>
      <c r="C412" s="54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35"/>
      <c r="T412" s="35"/>
      <c r="U412" s="35"/>
    </row>
    <row r="413" spans="1:21" ht="21" customHeight="1">
      <c r="A413" s="53"/>
      <c r="B413" s="35"/>
      <c r="C413" s="54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35"/>
      <c r="T413" s="35"/>
      <c r="U413" s="35"/>
    </row>
    <row r="414" spans="1:21" ht="21" customHeight="1">
      <c r="A414" s="53"/>
      <c r="B414" s="35"/>
      <c r="C414" s="54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35"/>
      <c r="T414" s="35"/>
      <c r="U414" s="35"/>
    </row>
    <row r="415" spans="1:21" ht="21" customHeight="1">
      <c r="A415" s="53"/>
      <c r="B415" s="35"/>
      <c r="C415" s="54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35"/>
      <c r="T415" s="35"/>
      <c r="U415" s="35"/>
    </row>
    <row r="416" spans="1:21" ht="21" customHeight="1">
      <c r="A416" s="53"/>
      <c r="B416" s="35"/>
      <c r="C416" s="54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35"/>
      <c r="T416" s="35"/>
      <c r="U416" s="35"/>
    </row>
    <row r="417" spans="1:21" ht="21" customHeight="1">
      <c r="A417" s="53"/>
      <c r="B417" s="35"/>
      <c r="C417" s="54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35"/>
      <c r="T417" s="35"/>
      <c r="U417" s="35"/>
    </row>
    <row r="418" spans="1:21" ht="21" customHeight="1">
      <c r="A418" s="53"/>
      <c r="B418" s="35"/>
      <c r="C418" s="54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35"/>
      <c r="T418" s="35"/>
      <c r="U418" s="35"/>
    </row>
    <row r="419" spans="1:21" ht="21" customHeight="1">
      <c r="A419" s="53"/>
      <c r="B419" s="35"/>
      <c r="C419" s="54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35"/>
      <c r="T419" s="35"/>
      <c r="U419" s="35"/>
    </row>
    <row r="420" spans="1:21" ht="21" customHeight="1">
      <c r="A420" s="53"/>
      <c r="B420" s="35"/>
      <c r="C420" s="54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35"/>
      <c r="T420" s="35"/>
      <c r="U420" s="35"/>
    </row>
    <row r="421" spans="1:21" ht="21" customHeight="1">
      <c r="A421" s="53"/>
      <c r="B421" s="35"/>
      <c r="C421" s="54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35"/>
      <c r="T421" s="35"/>
      <c r="U421" s="35"/>
    </row>
    <row r="422" spans="1:21" ht="21" customHeight="1">
      <c r="A422" s="53"/>
      <c r="B422" s="35"/>
      <c r="C422" s="54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35"/>
      <c r="T422" s="35"/>
      <c r="U422" s="35"/>
    </row>
    <row r="423" spans="1:21" ht="21" customHeight="1">
      <c r="A423" s="53"/>
      <c r="B423" s="35"/>
      <c r="C423" s="54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35"/>
      <c r="T423" s="35"/>
      <c r="U423" s="35"/>
    </row>
    <row r="424" spans="1:21" ht="21" customHeight="1">
      <c r="A424" s="53"/>
      <c r="B424" s="35"/>
      <c r="C424" s="54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35"/>
      <c r="T424" s="35"/>
      <c r="U424" s="35"/>
    </row>
    <row r="425" spans="1:21" ht="21" customHeight="1">
      <c r="A425" s="53"/>
      <c r="B425" s="35"/>
      <c r="C425" s="54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35"/>
      <c r="T425" s="35"/>
      <c r="U425" s="35"/>
    </row>
    <row r="426" spans="1:21" ht="21" customHeight="1">
      <c r="A426" s="53"/>
      <c r="B426" s="35"/>
      <c r="C426" s="54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35"/>
      <c r="T426" s="35"/>
      <c r="U426" s="35"/>
    </row>
    <row r="427" spans="1:21" ht="21" customHeight="1">
      <c r="A427" s="53"/>
      <c r="B427" s="35"/>
      <c r="C427" s="54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35"/>
      <c r="T427" s="35"/>
      <c r="U427" s="35"/>
    </row>
    <row r="428" spans="1:21" ht="21" customHeight="1">
      <c r="A428" s="53"/>
      <c r="B428" s="35"/>
      <c r="C428" s="54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35"/>
      <c r="T428" s="35"/>
      <c r="U428" s="35"/>
    </row>
    <row r="429" spans="1:21" ht="21" customHeight="1">
      <c r="A429" s="53"/>
      <c r="B429" s="35"/>
      <c r="C429" s="54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35"/>
      <c r="T429" s="35"/>
      <c r="U429" s="35"/>
    </row>
    <row r="430" spans="1:21" ht="21" customHeight="1">
      <c r="A430" s="53"/>
      <c r="B430" s="35"/>
      <c r="C430" s="54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35"/>
      <c r="T430" s="35"/>
      <c r="U430" s="35"/>
    </row>
    <row r="431" spans="1:21" ht="21" customHeight="1">
      <c r="A431" s="53"/>
      <c r="B431" s="35"/>
      <c r="C431" s="54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35"/>
      <c r="T431" s="35"/>
      <c r="U431" s="35"/>
    </row>
    <row r="432" spans="1:21" ht="21" customHeight="1">
      <c r="A432" s="53"/>
      <c r="B432" s="35"/>
      <c r="C432" s="54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35"/>
      <c r="T432" s="35"/>
      <c r="U432" s="35"/>
    </row>
    <row r="433" spans="1:21" ht="21" customHeight="1">
      <c r="A433" s="53"/>
      <c r="B433" s="35"/>
      <c r="C433" s="54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35"/>
      <c r="T433" s="35"/>
      <c r="U433" s="35"/>
    </row>
    <row r="434" spans="1:21" ht="21" customHeight="1">
      <c r="A434" s="53"/>
      <c r="B434" s="35"/>
      <c r="C434" s="54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35"/>
      <c r="T434" s="35"/>
      <c r="U434" s="35"/>
    </row>
    <row r="435" spans="1:21" ht="21" customHeight="1">
      <c r="A435" s="53"/>
      <c r="B435" s="35"/>
      <c r="C435" s="54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35"/>
      <c r="T435" s="35"/>
      <c r="U435" s="35"/>
    </row>
    <row r="436" spans="1:21" ht="21" customHeight="1">
      <c r="A436" s="53"/>
      <c r="B436" s="35"/>
      <c r="C436" s="54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35"/>
      <c r="T436" s="35"/>
      <c r="U436" s="35"/>
    </row>
    <row r="437" spans="1:21" ht="21" customHeight="1">
      <c r="A437" s="53"/>
      <c r="B437" s="35"/>
      <c r="C437" s="54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35"/>
      <c r="T437" s="35"/>
      <c r="U437" s="35"/>
    </row>
    <row r="438" spans="1:21" ht="21" customHeight="1">
      <c r="A438" s="53"/>
      <c r="B438" s="35"/>
      <c r="C438" s="54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35"/>
      <c r="T438" s="35"/>
      <c r="U438" s="35"/>
    </row>
    <row r="439" spans="1:21" ht="21" customHeight="1">
      <c r="A439" s="53"/>
      <c r="B439" s="35"/>
      <c r="C439" s="54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35"/>
      <c r="T439" s="35"/>
      <c r="U439" s="35"/>
    </row>
    <row r="440" spans="1:21" ht="21" customHeight="1">
      <c r="A440" s="53"/>
      <c r="B440" s="35"/>
      <c r="C440" s="54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35"/>
      <c r="T440" s="35"/>
      <c r="U440" s="35"/>
    </row>
    <row r="441" spans="1:21" ht="21" customHeight="1">
      <c r="A441" s="53"/>
      <c r="B441" s="35"/>
      <c r="C441" s="54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35"/>
      <c r="T441" s="35"/>
      <c r="U441" s="35"/>
    </row>
    <row r="442" spans="1:21" ht="21" customHeight="1">
      <c r="A442" s="53"/>
      <c r="B442" s="35"/>
      <c r="C442" s="54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35"/>
      <c r="T442" s="35"/>
      <c r="U442" s="35"/>
    </row>
    <row r="443" spans="1:21" ht="21" customHeight="1">
      <c r="A443" s="53"/>
      <c r="B443" s="35"/>
      <c r="C443" s="54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35"/>
      <c r="T443" s="35"/>
      <c r="U443" s="35"/>
    </row>
    <row r="444" spans="1:21" ht="21" customHeight="1">
      <c r="A444" s="53"/>
      <c r="B444" s="35"/>
      <c r="C444" s="54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35"/>
      <c r="T444" s="35"/>
      <c r="U444" s="35"/>
    </row>
    <row r="445" spans="1:21" ht="21" customHeight="1">
      <c r="A445" s="53"/>
      <c r="B445" s="35"/>
      <c r="C445" s="54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35"/>
      <c r="T445" s="35"/>
      <c r="U445" s="35"/>
    </row>
    <row r="446" spans="1:21" ht="21" customHeight="1">
      <c r="A446" s="53"/>
      <c r="B446" s="35"/>
      <c r="C446" s="54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35"/>
      <c r="T446" s="35"/>
      <c r="U446" s="35"/>
    </row>
    <row r="447" spans="1:21" ht="21" customHeight="1">
      <c r="A447" s="53"/>
      <c r="B447" s="35"/>
      <c r="C447" s="54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35"/>
      <c r="T447" s="35"/>
      <c r="U447" s="35"/>
    </row>
    <row r="448" spans="1:21" ht="21" customHeight="1">
      <c r="A448" s="53"/>
      <c r="B448" s="35"/>
      <c r="C448" s="54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35"/>
      <c r="T448" s="35"/>
      <c r="U448" s="35"/>
    </row>
    <row r="449" spans="1:21" ht="21" customHeight="1">
      <c r="A449" s="53"/>
      <c r="B449" s="35"/>
      <c r="C449" s="54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35"/>
      <c r="T449" s="35"/>
      <c r="U449" s="35"/>
    </row>
    <row r="450" spans="1:21" ht="21" customHeight="1">
      <c r="A450" s="53"/>
      <c r="B450" s="35"/>
      <c r="C450" s="54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35"/>
      <c r="T450" s="35"/>
      <c r="U450" s="35"/>
    </row>
    <row r="451" spans="1:21" ht="21" customHeight="1">
      <c r="A451" s="53"/>
      <c r="B451" s="35"/>
      <c r="C451" s="54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35"/>
      <c r="T451" s="35"/>
      <c r="U451" s="35"/>
    </row>
    <row r="452" spans="1:21" ht="21" customHeight="1">
      <c r="A452" s="53"/>
      <c r="B452" s="35"/>
      <c r="C452" s="54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35"/>
      <c r="T452" s="35"/>
      <c r="U452" s="35"/>
    </row>
    <row r="453" spans="1:21" ht="21" customHeight="1">
      <c r="A453" s="53"/>
      <c r="B453" s="35"/>
      <c r="C453" s="54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35"/>
      <c r="T453" s="35"/>
      <c r="U453" s="35"/>
    </row>
    <row r="454" spans="1:21" ht="21" customHeight="1">
      <c r="A454" s="53"/>
      <c r="B454" s="35"/>
      <c r="C454" s="54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35"/>
      <c r="T454" s="35"/>
      <c r="U454" s="35"/>
    </row>
    <row r="455" spans="1:21" ht="21" customHeight="1">
      <c r="A455" s="53"/>
      <c r="B455" s="35"/>
      <c r="C455" s="54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35"/>
      <c r="T455" s="35"/>
      <c r="U455" s="35"/>
    </row>
    <row r="456" spans="1:21" ht="21" customHeight="1">
      <c r="A456" s="53"/>
      <c r="B456" s="35"/>
      <c r="C456" s="54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35"/>
      <c r="T456" s="35"/>
      <c r="U456" s="35"/>
    </row>
    <row r="457" spans="1:21" ht="21" customHeight="1">
      <c r="A457" s="53"/>
      <c r="B457" s="35"/>
      <c r="C457" s="54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35"/>
      <c r="T457" s="35"/>
      <c r="U457" s="35"/>
    </row>
    <row r="458" spans="1:21" ht="21" customHeight="1">
      <c r="A458" s="53"/>
      <c r="B458" s="35"/>
      <c r="C458" s="54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35"/>
      <c r="T458" s="35"/>
      <c r="U458" s="35"/>
    </row>
    <row r="459" spans="1:21" ht="21" customHeight="1">
      <c r="A459" s="53"/>
      <c r="B459" s="35"/>
      <c r="C459" s="54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35"/>
      <c r="T459" s="35"/>
      <c r="U459" s="35"/>
    </row>
    <row r="460" spans="1:21" ht="21" customHeight="1">
      <c r="A460" s="53"/>
      <c r="B460" s="35"/>
      <c r="C460" s="54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35"/>
      <c r="T460" s="35"/>
      <c r="U460" s="35"/>
    </row>
    <row r="461" spans="1:21" ht="21" customHeight="1">
      <c r="A461" s="53"/>
      <c r="B461" s="35"/>
      <c r="C461" s="54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35"/>
      <c r="T461" s="35"/>
      <c r="U461" s="35"/>
    </row>
    <row r="462" spans="1:21" ht="21" customHeight="1">
      <c r="A462" s="53"/>
      <c r="B462" s="35"/>
      <c r="C462" s="54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35"/>
      <c r="T462" s="35"/>
      <c r="U462" s="35"/>
    </row>
    <row r="463" spans="1:21" ht="21" customHeight="1">
      <c r="A463" s="53"/>
      <c r="B463" s="35"/>
      <c r="C463" s="54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35"/>
      <c r="T463" s="35"/>
      <c r="U463" s="35"/>
    </row>
    <row r="464" spans="1:21" ht="21" customHeight="1">
      <c r="A464" s="53"/>
      <c r="B464" s="35"/>
      <c r="C464" s="54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35"/>
      <c r="T464" s="35"/>
      <c r="U464" s="35"/>
    </row>
    <row r="465" spans="1:21" ht="21" customHeight="1">
      <c r="A465" s="53"/>
      <c r="B465" s="35"/>
      <c r="C465" s="54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35"/>
      <c r="T465" s="35"/>
      <c r="U465" s="35"/>
    </row>
    <row r="466" spans="1:21" ht="21" customHeight="1">
      <c r="A466" s="53"/>
      <c r="B466" s="35"/>
      <c r="C466" s="54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35"/>
      <c r="T466" s="35"/>
      <c r="U466" s="35"/>
    </row>
    <row r="467" spans="1:21" ht="21" customHeight="1">
      <c r="A467" s="53"/>
      <c r="B467" s="35"/>
      <c r="C467" s="54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35"/>
      <c r="T467" s="35"/>
      <c r="U467" s="35"/>
    </row>
    <row r="468" spans="1:21" ht="21" customHeight="1">
      <c r="A468" s="53"/>
      <c r="B468" s="35"/>
      <c r="C468" s="54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35"/>
      <c r="T468" s="35"/>
      <c r="U468" s="35"/>
    </row>
    <row r="469" spans="1:21" ht="21" customHeight="1">
      <c r="A469" s="53"/>
      <c r="B469" s="35"/>
      <c r="C469" s="54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35"/>
      <c r="T469" s="35"/>
      <c r="U469" s="35"/>
    </row>
    <row r="470" spans="1:21" ht="21" customHeight="1">
      <c r="A470" s="53"/>
      <c r="B470" s="35"/>
      <c r="C470" s="54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35"/>
      <c r="T470" s="35"/>
      <c r="U470" s="35"/>
    </row>
    <row r="471" spans="1:21" ht="21" customHeight="1">
      <c r="A471" s="53"/>
      <c r="B471" s="35"/>
      <c r="C471" s="54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35"/>
      <c r="T471" s="35"/>
      <c r="U471" s="35"/>
    </row>
    <row r="472" spans="1:21" ht="21" customHeight="1">
      <c r="A472" s="53"/>
      <c r="B472" s="35"/>
      <c r="C472" s="54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35"/>
      <c r="T472" s="35"/>
      <c r="U472" s="35"/>
    </row>
    <row r="473" spans="1:21" ht="21" customHeight="1">
      <c r="A473" s="53"/>
      <c r="B473" s="35"/>
      <c r="C473" s="54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35"/>
      <c r="T473" s="35"/>
      <c r="U473" s="35"/>
    </row>
    <row r="474" spans="1:21" ht="21" customHeight="1">
      <c r="A474" s="53"/>
      <c r="B474" s="35"/>
      <c r="C474" s="54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35"/>
      <c r="T474" s="35"/>
      <c r="U474" s="35"/>
    </row>
    <row r="475" spans="1:21" ht="21" customHeight="1">
      <c r="A475" s="53"/>
      <c r="B475" s="35"/>
      <c r="C475" s="54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35"/>
      <c r="T475" s="35"/>
      <c r="U475" s="35"/>
    </row>
    <row r="476" spans="1:21" ht="21" customHeight="1">
      <c r="A476" s="53"/>
      <c r="B476" s="35"/>
      <c r="C476" s="54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35"/>
      <c r="T476" s="35"/>
      <c r="U476" s="35"/>
    </row>
    <row r="477" spans="1:21" ht="21" customHeight="1">
      <c r="A477" s="53"/>
      <c r="B477" s="35"/>
      <c r="C477" s="54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35"/>
      <c r="T477" s="35"/>
      <c r="U477" s="35"/>
    </row>
    <row r="478" spans="1:21" ht="21" customHeight="1">
      <c r="A478" s="53"/>
      <c r="B478" s="35"/>
      <c r="C478" s="54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35"/>
      <c r="T478" s="35"/>
      <c r="U478" s="35"/>
    </row>
    <row r="479" spans="1:21" ht="21" customHeight="1">
      <c r="A479" s="53"/>
      <c r="B479" s="35"/>
      <c r="C479" s="54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35"/>
      <c r="T479" s="35"/>
      <c r="U479" s="35"/>
    </row>
    <row r="480" spans="1:21" ht="21" customHeight="1">
      <c r="A480" s="53"/>
      <c r="B480" s="35"/>
      <c r="C480" s="54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35"/>
      <c r="T480" s="35"/>
      <c r="U480" s="35"/>
    </row>
    <row r="481" spans="1:21" ht="21" customHeight="1">
      <c r="A481" s="53"/>
      <c r="B481" s="35"/>
      <c r="C481" s="54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35"/>
      <c r="T481" s="35"/>
      <c r="U481" s="35"/>
    </row>
    <row r="482" spans="1:21" ht="21" customHeight="1">
      <c r="A482" s="53"/>
      <c r="B482" s="35"/>
      <c r="C482" s="54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35"/>
      <c r="T482" s="35"/>
      <c r="U482" s="35"/>
    </row>
    <row r="483" spans="1:21" ht="21" customHeight="1">
      <c r="A483" s="53"/>
      <c r="B483" s="35"/>
      <c r="C483" s="54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35"/>
      <c r="T483" s="35"/>
      <c r="U483" s="35"/>
    </row>
    <row r="484" spans="1:21" ht="21" customHeight="1">
      <c r="A484" s="53"/>
      <c r="B484" s="35"/>
      <c r="C484" s="54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35"/>
      <c r="T484" s="35"/>
      <c r="U484" s="35"/>
    </row>
    <row r="485" spans="1:21" ht="21" customHeight="1">
      <c r="A485" s="53"/>
      <c r="B485" s="35"/>
      <c r="C485" s="54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35"/>
      <c r="T485" s="35"/>
      <c r="U485" s="35"/>
    </row>
    <row r="486" spans="1:21" ht="21" customHeight="1">
      <c r="A486" s="53"/>
      <c r="B486" s="35"/>
      <c r="C486" s="54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35"/>
      <c r="T486" s="35"/>
      <c r="U486" s="35"/>
    </row>
    <row r="487" spans="1:21" ht="21" customHeight="1">
      <c r="A487" s="53"/>
      <c r="B487" s="35"/>
      <c r="C487" s="54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35"/>
      <c r="T487" s="35"/>
      <c r="U487" s="35"/>
    </row>
    <row r="488" spans="1:21" ht="21" customHeight="1">
      <c r="A488" s="53"/>
      <c r="B488" s="35"/>
      <c r="C488" s="54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35"/>
      <c r="T488" s="35"/>
      <c r="U488" s="35"/>
    </row>
    <row r="489" spans="1:21" ht="21" customHeight="1">
      <c r="A489" s="53"/>
      <c r="B489" s="35"/>
      <c r="C489" s="54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35"/>
      <c r="T489" s="35"/>
      <c r="U489" s="35"/>
    </row>
    <row r="490" spans="1:21" ht="21" customHeight="1">
      <c r="A490" s="53"/>
      <c r="B490" s="35"/>
      <c r="C490" s="54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35"/>
      <c r="T490" s="35"/>
      <c r="U490" s="35"/>
    </row>
    <row r="491" spans="1:21" ht="21" customHeight="1">
      <c r="A491" s="53"/>
      <c r="B491" s="35"/>
      <c r="C491" s="54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35"/>
      <c r="T491" s="35"/>
      <c r="U491" s="35"/>
    </row>
    <row r="492" spans="1:21" ht="21" customHeight="1">
      <c r="A492" s="53"/>
      <c r="B492" s="35"/>
      <c r="C492" s="54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35"/>
      <c r="T492" s="35"/>
      <c r="U492" s="35"/>
    </row>
    <row r="493" spans="1:21" ht="21" customHeight="1">
      <c r="A493" s="53"/>
      <c r="B493" s="35"/>
      <c r="C493" s="54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35"/>
      <c r="T493" s="35"/>
      <c r="U493" s="35"/>
    </row>
    <row r="494" spans="1:21" ht="21" customHeight="1">
      <c r="A494" s="53"/>
      <c r="B494" s="35"/>
      <c r="C494" s="54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35"/>
      <c r="T494" s="35"/>
      <c r="U494" s="35"/>
    </row>
    <row r="495" spans="1:21" ht="21" customHeight="1">
      <c r="A495" s="53"/>
      <c r="B495" s="35"/>
      <c r="C495" s="54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35"/>
      <c r="T495" s="35"/>
      <c r="U495" s="35"/>
    </row>
    <row r="496" spans="1:21" ht="21" customHeight="1">
      <c r="A496" s="53"/>
      <c r="B496" s="35"/>
      <c r="C496" s="54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35"/>
      <c r="T496" s="35"/>
      <c r="U496" s="35"/>
    </row>
    <row r="497" spans="1:21" ht="21" customHeight="1">
      <c r="A497" s="53"/>
      <c r="B497" s="35"/>
      <c r="C497" s="54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35"/>
      <c r="T497" s="35"/>
      <c r="U497" s="35"/>
    </row>
    <row r="498" spans="1:21" ht="21" customHeight="1">
      <c r="A498" s="53"/>
      <c r="B498" s="35"/>
      <c r="C498" s="54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35"/>
      <c r="T498" s="35"/>
      <c r="U498" s="35"/>
    </row>
    <row r="499" spans="1:21" ht="21" customHeight="1">
      <c r="A499" s="53"/>
      <c r="B499" s="35"/>
      <c r="C499" s="54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35"/>
      <c r="T499" s="35"/>
      <c r="U499" s="35"/>
    </row>
    <row r="500" spans="1:21" ht="21" customHeight="1">
      <c r="A500" s="53"/>
      <c r="B500" s="35"/>
      <c r="C500" s="54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35"/>
      <c r="T500" s="35"/>
      <c r="U500" s="35"/>
    </row>
    <row r="501" spans="1:21" ht="21" customHeight="1">
      <c r="A501" s="53"/>
      <c r="B501" s="35"/>
      <c r="C501" s="54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35"/>
      <c r="T501" s="35"/>
      <c r="U501" s="35"/>
    </row>
    <row r="502" spans="1:21" ht="21" customHeight="1">
      <c r="A502" s="53"/>
      <c r="B502" s="35"/>
      <c r="C502" s="54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35"/>
      <c r="T502" s="35"/>
      <c r="U502" s="35"/>
    </row>
    <row r="503" spans="1:21" ht="21" customHeight="1">
      <c r="A503" s="53"/>
      <c r="B503" s="35"/>
      <c r="C503" s="54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35"/>
      <c r="T503" s="35"/>
      <c r="U503" s="35"/>
    </row>
    <row r="504" spans="1:21" ht="21" customHeight="1">
      <c r="A504" s="53"/>
      <c r="B504" s="35"/>
      <c r="C504" s="54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35"/>
      <c r="T504" s="35"/>
      <c r="U504" s="35"/>
    </row>
    <row r="505" spans="1:21" ht="21" customHeight="1">
      <c r="A505" s="53"/>
      <c r="B505" s="35"/>
      <c r="C505" s="54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35"/>
      <c r="T505" s="35"/>
      <c r="U505" s="35"/>
    </row>
    <row r="506" spans="1:21" ht="21" customHeight="1">
      <c r="A506" s="53"/>
      <c r="B506" s="35"/>
      <c r="C506" s="54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35"/>
      <c r="T506" s="35"/>
      <c r="U506" s="35"/>
    </row>
    <row r="507" spans="1:21" ht="21" customHeight="1">
      <c r="A507" s="53"/>
      <c r="B507" s="35"/>
      <c r="C507" s="54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35"/>
      <c r="T507" s="35"/>
      <c r="U507" s="35"/>
    </row>
    <row r="508" spans="1:21" ht="21" customHeight="1">
      <c r="A508" s="53"/>
      <c r="B508" s="35"/>
      <c r="C508" s="54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35"/>
      <c r="T508" s="35"/>
      <c r="U508" s="35"/>
    </row>
    <row r="509" spans="1:21" ht="21" customHeight="1">
      <c r="A509" s="53"/>
      <c r="B509" s="35"/>
      <c r="C509" s="54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35"/>
      <c r="T509" s="35"/>
      <c r="U509" s="35"/>
    </row>
    <row r="510" spans="1:21" ht="21" customHeight="1">
      <c r="A510" s="53"/>
      <c r="B510" s="35"/>
      <c r="C510" s="54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35"/>
      <c r="T510" s="35"/>
      <c r="U510" s="35"/>
    </row>
    <row r="511" spans="1:21" ht="21" customHeight="1">
      <c r="A511" s="53"/>
      <c r="B511" s="35"/>
      <c r="C511" s="54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35"/>
      <c r="T511" s="35"/>
      <c r="U511" s="35"/>
    </row>
    <row r="512" spans="1:21" ht="21" customHeight="1">
      <c r="A512" s="53"/>
      <c r="B512" s="35"/>
      <c r="C512" s="54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35"/>
      <c r="T512" s="35"/>
      <c r="U512" s="35"/>
    </row>
    <row r="513" spans="1:21" ht="21" customHeight="1">
      <c r="A513" s="53"/>
      <c r="B513" s="35"/>
      <c r="C513" s="54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35"/>
      <c r="T513" s="35"/>
      <c r="U513" s="35"/>
    </row>
    <row r="514" spans="1:21" ht="21" customHeight="1">
      <c r="A514" s="53"/>
      <c r="B514" s="35"/>
      <c r="C514" s="54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35"/>
      <c r="T514" s="35"/>
      <c r="U514" s="35"/>
    </row>
    <row r="515" spans="1:21" ht="21" customHeight="1">
      <c r="A515" s="53"/>
      <c r="B515" s="35"/>
      <c r="C515" s="54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35"/>
      <c r="T515" s="35"/>
      <c r="U515" s="35"/>
    </row>
    <row r="516" spans="1:21" ht="21" customHeight="1">
      <c r="A516" s="53"/>
      <c r="B516" s="35"/>
      <c r="C516" s="54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35"/>
      <c r="T516" s="35"/>
      <c r="U516" s="35"/>
    </row>
    <row r="517" spans="1:21" ht="21" customHeight="1">
      <c r="A517" s="53"/>
      <c r="B517" s="35"/>
      <c r="C517" s="54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35"/>
      <c r="T517" s="35"/>
      <c r="U517" s="35"/>
    </row>
    <row r="518" spans="1:21" ht="21" customHeight="1">
      <c r="A518" s="53"/>
      <c r="B518" s="35"/>
      <c r="C518" s="54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35"/>
      <c r="T518" s="35"/>
      <c r="U518" s="35"/>
    </row>
    <row r="519" spans="1:21" ht="21" customHeight="1">
      <c r="A519" s="53"/>
      <c r="B519" s="35"/>
      <c r="C519" s="54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35"/>
      <c r="T519" s="35"/>
      <c r="U519" s="35"/>
    </row>
    <row r="520" spans="1:21" ht="21" customHeight="1">
      <c r="A520" s="53"/>
      <c r="B520" s="35"/>
      <c r="C520" s="54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35"/>
      <c r="T520" s="35"/>
      <c r="U520" s="35"/>
    </row>
    <row r="521" spans="1:21" ht="21" customHeight="1">
      <c r="A521" s="53"/>
      <c r="B521" s="35"/>
      <c r="C521" s="54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35"/>
      <c r="T521" s="35"/>
      <c r="U521" s="35"/>
    </row>
    <row r="522" spans="1:21" ht="21" customHeight="1">
      <c r="A522" s="53"/>
      <c r="B522" s="35"/>
      <c r="C522" s="54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35"/>
      <c r="T522" s="35"/>
      <c r="U522" s="35"/>
    </row>
    <row r="523" spans="1:21" ht="21" customHeight="1">
      <c r="A523" s="53"/>
      <c r="B523" s="35"/>
      <c r="C523" s="54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35"/>
      <c r="T523" s="35"/>
      <c r="U523" s="35"/>
    </row>
    <row r="524" spans="1:21" ht="21" customHeight="1">
      <c r="A524" s="53"/>
      <c r="B524" s="35"/>
      <c r="C524" s="54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35"/>
      <c r="T524" s="35"/>
      <c r="U524" s="35"/>
    </row>
    <row r="525" spans="1:21" ht="21" customHeight="1">
      <c r="A525" s="53"/>
      <c r="B525" s="35"/>
      <c r="C525" s="54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35"/>
      <c r="T525" s="35"/>
      <c r="U525" s="35"/>
    </row>
    <row r="526" spans="1:21" ht="21" customHeight="1">
      <c r="A526" s="53"/>
      <c r="B526" s="35"/>
      <c r="C526" s="54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35"/>
      <c r="T526" s="35"/>
      <c r="U526" s="35"/>
    </row>
    <row r="527" spans="1:21" ht="21" customHeight="1">
      <c r="A527" s="53"/>
      <c r="B527" s="35"/>
      <c r="C527" s="54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35"/>
      <c r="T527" s="35"/>
      <c r="U527" s="35"/>
    </row>
    <row r="528" spans="1:21" ht="21" customHeight="1">
      <c r="A528" s="53"/>
      <c r="B528" s="35"/>
      <c r="C528" s="54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35"/>
      <c r="T528" s="35"/>
      <c r="U528" s="35"/>
    </row>
    <row r="529" spans="1:21" ht="21" customHeight="1">
      <c r="A529" s="53"/>
      <c r="B529" s="35"/>
      <c r="C529" s="54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35"/>
      <c r="T529" s="35"/>
      <c r="U529" s="35"/>
    </row>
    <row r="530" spans="1:21" ht="21" customHeight="1">
      <c r="A530" s="53"/>
      <c r="B530" s="35"/>
      <c r="C530" s="54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35"/>
      <c r="T530" s="35"/>
      <c r="U530" s="35"/>
    </row>
    <row r="531" spans="1:21" ht="21" customHeight="1">
      <c r="A531" s="53"/>
      <c r="B531" s="35"/>
      <c r="C531" s="54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35"/>
      <c r="T531" s="35"/>
      <c r="U531" s="35"/>
    </row>
    <row r="532" spans="1:21" ht="21" customHeight="1">
      <c r="A532" s="53"/>
      <c r="B532" s="35"/>
      <c r="C532" s="54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35"/>
      <c r="T532" s="35"/>
      <c r="U532" s="35"/>
    </row>
    <row r="533" spans="1:21" ht="21" customHeight="1">
      <c r="A533" s="53"/>
      <c r="B533" s="35"/>
      <c r="C533" s="54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35"/>
      <c r="T533" s="35"/>
      <c r="U533" s="35"/>
    </row>
    <row r="534" spans="1:21" ht="21" customHeight="1">
      <c r="A534" s="53"/>
      <c r="B534" s="35"/>
      <c r="C534" s="54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35"/>
      <c r="T534" s="35"/>
      <c r="U534" s="35"/>
    </row>
    <row r="535" spans="1:21" ht="21" customHeight="1">
      <c r="A535" s="53"/>
      <c r="B535" s="35"/>
      <c r="C535" s="54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35"/>
      <c r="T535" s="35"/>
      <c r="U535" s="35"/>
    </row>
    <row r="536" spans="1:21" ht="21" customHeight="1">
      <c r="A536" s="53"/>
      <c r="B536" s="35"/>
      <c r="C536" s="54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35"/>
      <c r="T536" s="35"/>
      <c r="U536" s="35"/>
    </row>
    <row r="537" spans="1:21" ht="21" customHeight="1">
      <c r="A537" s="53"/>
      <c r="B537" s="35"/>
      <c r="C537" s="54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35"/>
      <c r="T537" s="35"/>
      <c r="U537" s="35"/>
    </row>
    <row r="538" spans="1:21" ht="21" customHeight="1">
      <c r="A538" s="53"/>
      <c r="B538" s="35"/>
      <c r="C538" s="54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35"/>
      <c r="T538" s="35"/>
      <c r="U538" s="35"/>
    </row>
    <row r="539" spans="1:21" ht="21" customHeight="1">
      <c r="A539" s="53"/>
      <c r="B539" s="35"/>
      <c r="C539" s="54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35"/>
      <c r="T539" s="35"/>
      <c r="U539" s="35"/>
    </row>
    <row r="540" spans="1:21" ht="21" customHeight="1">
      <c r="A540" s="53"/>
      <c r="B540" s="35"/>
      <c r="C540" s="54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35"/>
      <c r="T540" s="35"/>
      <c r="U540" s="35"/>
    </row>
    <row r="541" spans="1:21" ht="21" customHeight="1">
      <c r="A541" s="53"/>
      <c r="B541" s="35"/>
      <c r="C541" s="54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35"/>
      <c r="T541" s="35"/>
      <c r="U541" s="35"/>
    </row>
    <row r="542" spans="1:21" ht="21" customHeight="1">
      <c r="A542" s="53"/>
      <c r="B542" s="35"/>
      <c r="C542" s="54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35"/>
      <c r="T542" s="35"/>
      <c r="U542" s="35"/>
    </row>
    <row r="543" spans="1:21" ht="21" customHeight="1">
      <c r="A543" s="53"/>
      <c r="B543" s="35"/>
      <c r="C543" s="54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35"/>
      <c r="T543" s="35"/>
      <c r="U543" s="35"/>
    </row>
    <row r="544" spans="1:21" ht="21" customHeight="1">
      <c r="A544" s="53"/>
      <c r="B544" s="35"/>
      <c r="C544" s="54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35"/>
      <c r="T544" s="35"/>
      <c r="U544" s="35"/>
    </row>
    <row r="545" spans="1:21" ht="21" customHeight="1">
      <c r="A545" s="53"/>
      <c r="B545" s="35"/>
      <c r="C545" s="54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35"/>
      <c r="T545" s="35"/>
      <c r="U545" s="35"/>
    </row>
    <row r="546" spans="1:21" ht="21" customHeight="1">
      <c r="A546" s="53"/>
      <c r="B546" s="35"/>
      <c r="C546" s="54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35"/>
      <c r="T546" s="35"/>
      <c r="U546" s="35"/>
    </row>
    <row r="547" spans="1:21" ht="21" customHeight="1">
      <c r="A547" s="53"/>
      <c r="B547" s="35"/>
      <c r="C547" s="54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35"/>
      <c r="T547" s="35"/>
      <c r="U547" s="35"/>
    </row>
    <row r="548" spans="1:21" ht="21" customHeight="1">
      <c r="A548" s="53"/>
      <c r="B548" s="35"/>
      <c r="C548" s="54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35"/>
      <c r="T548" s="35"/>
      <c r="U548" s="35"/>
    </row>
    <row r="549" spans="1:21" ht="21" customHeight="1">
      <c r="A549" s="53"/>
      <c r="B549" s="35"/>
      <c r="C549" s="54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35"/>
      <c r="T549" s="35"/>
      <c r="U549" s="35"/>
    </row>
    <row r="550" spans="1:21" ht="21" customHeight="1">
      <c r="A550" s="53"/>
      <c r="B550" s="35"/>
      <c r="C550" s="54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35"/>
      <c r="T550" s="35"/>
      <c r="U550" s="35"/>
    </row>
    <row r="551" spans="1:21" ht="21" customHeight="1">
      <c r="A551" s="53"/>
      <c r="B551" s="35"/>
      <c r="C551" s="54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35"/>
      <c r="T551" s="35"/>
      <c r="U551" s="35"/>
    </row>
    <row r="552" spans="1:21" ht="21" customHeight="1">
      <c r="A552" s="53"/>
      <c r="B552" s="35"/>
      <c r="C552" s="54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35"/>
      <c r="T552" s="35"/>
      <c r="U552" s="35"/>
    </row>
    <row r="553" spans="1:21" ht="21" customHeight="1">
      <c r="A553" s="53"/>
      <c r="B553" s="35"/>
      <c r="C553" s="54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35"/>
      <c r="T553" s="35"/>
      <c r="U553" s="35"/>
    </row>
    <row r="554" spans="1:21" ht="21" customHeight="1">
      <c r="A554" s="53"/>
      <c r="B554" s="35"/>
      <c r="C554" s="54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35"/>
      <c r="T554" s="35"/>
      <c r="U554" s="35"/>
    </row>
    <row r="555" spans="1:21" ht="21" customHeight="1">
      <c r="A555" s="53"/>
      <c r="B555" s="35"/>
      <c r="C555" s="54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35"/>
      <c r="T555" s="35"/>
      <c r="U555" s="35"/>
    </row>
    <row r="556" spans="1:21" ht="21" customHeight="1">
      <c r="A556" s="53"/>
      <c r="B556" s="35"/>
      <c r="C556" s="54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35"/>
      <c r="T556" s="35"/>
      <c r="U556" s="35"/>
    </row>
    <row r="557" spans="1:21" ht="21" customHeight="1">
      <c r="A557" s="53"/>
      <c r="B557" s="35"/>
      <c r="C557" s="54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35"/>
      <c r="T557" s="35"/>
      <c r="U557" s="35"/>
    </row>
    <row r="558" spans="1:21" ht="21" customHeight="1">
      <c r="A558" s="53"/>
      <c r="B558" s="35"/>
      <c r="C558" s="54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35"/>
      <c r="T558" s="35"/>
      <c r="U558" s="35"/>
    </row>
    <row r="559" spans="1:21" ht="21" customHeight="1">
      <c r="A559" s="53"/>
      <c r="B559" s="35"/>
      <c r="C559" s="54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35"/>
      <c r="T559" s="35"/>
      <c r="U559" s="35"/>
    </row>
    <row r="560" spans="1:21" ht="21" customHeight="1">
      <c r="A560" s="53"/>
      <c r="B560" s="35"/>
      <c r="C560" s="54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35"/>
      <c r="T560" s="35"/>
      <c r="U560" s="35"/>
    </row>
    <row r="561" spans="1:21" ht="21" customHeight="1">
      <c r="A561" s="53"/>
      <c r="B561" s="35"/>
      <c r="C561" s="54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35"/>
      <c r="T561" s="35"/>
      <c r="U561" s="35"/>
    </row>
    <row r="562" spans="1:21" ht="21" customHeight="1">
      <c r="A562" s="53"/>
      <c r="B562" s="35"/>
      <c r="C562" s="54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35"/>
      <c r="T562" s="35"/>
      <c r="U562" s="35"/>
    </row>
    <row r="563" spans="1:21" ht="21" customHeight="1">
      <c r="A563" s="53"/>
      <c r="B563" s="35"/>
      <c r="C563" s="54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35"/>
      <c r="T563" s="35"/>
      <c r="U563" s="35"/>
    </row>
    <row r="564" spans="1:21" ht="21" customHeight="1">
      <c r="A564" s="53"/>
      <c r="B564" s="35"/>
      <c r="C564" s="54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35"/>
      <c r="T564" s="35"/>
      <c r="U564" s="35"/>
    </row>
    <row r="565" spans="1:21" ht="21" customHeight="1">
      <c r="A565" s="53"/>
      <c r="B565" s="35"/>
      <c r="C565" s="54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35"/>
      <c r="T565" s="35"/>
      <c r="U565" s="35"/>
    </row>
    <row r="566" spans="1:21" ht="21" customHeight="1">
      <c r="A566" s="53"/>
      <c r="B566" s="35"/>
      <c r="C566" s="54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35"/>
      <c r="T566" s="35"/>
      <c r="U566" s="35"/>
    </row>
    <row r="567" spans="1:21" ht="21" customHeight="1">
      <c r="A567" s="53"/>
      <c r="B567" s="35"/>
      <c r="C567" s="54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35"/>
      <c r="T567" s="35"/>
      <c r="U567" s="35"/>
    </row>
    <row r="568" spans="1:21" ht="21" customHeight="1">
      <c r="A568" s="53"/>
      <c r="B568" s="35"/>
      <c r="C568" s="54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35"/>
      <c r="T568" s="35"/>
      <c r="U568" s="35"/>
    </row>
    <row r="569" spans="1:21" ht="21" customHeight="1">
      <c r="A569" s="53"/>
      <c r="B569" s="35"/>
      <c r="C569" s="54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35"/>
      <c r="T569" s="35"/>
      <c r="U569" s="35"/>
    </row>
    <row r="570" spans="1:21" ht="21" customHeight="1">
      <c r="A570" s="53"/>
      <c r="B570" s="35"/>
      <c r="C570" s="54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35"/>
      <c r="T570" s="35"/>
      <c r="U570" s="35"/>
    </row>
    <row r="571" spans="1:21" ht="21" customHeight="1">
      <c r="A571" s="53"/>
      <c r="B571" s="35"/>
      <c r="C571" s="54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35"/>
      <c r="T571" s="35"/>
      <c r="U571" s="35"/>
    </row>
    <row r="572" spans="1:21" ht="21" customHeight="1">
      <c r="A572" s="53"/>
      <c r="B572" s="35"/>
      <c r="C572" s="54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35"/>
      <c r="T572" s="35"/>
      <c r="U572" s="35"/>
    </row>
    <row r="573" spans="1:21" ht="21" customHeight="1">
      <c r="A573" s="53"/>
      <c r="B573" s="35"/>
      <c r="C573" s="54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35"/>
      <c r="T573" s="35"/>
      <c r="U573" s="35"/>
    </row>
    <row r="574" spans="1:21" ht="21" customHeight="1">
      <c r="A574" s="53"/>
      <c r="B574" s="35"/>
      <c r="C574" s="54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35"/>
      <c r="T574" s="35"/>
      <c r="U574" s="35"/>
    </row>
    <row r="575" spans="1:21" ht="21" customHeight="1">
      <c r="A575" s="53"/>
      <c r="B575" s="35"/>
      <c r="C575" s="54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35"/>
      <c r="T575" s="35"/>
      <c r="U575" s="35"/>
    </row>
    <row r="576" spans="1:21" ht="21" customHeight="1">
      <c r="A576" s="53"/>
      <c r="B576" s="35"/>
      <c r="C576" s="54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35"/>
      <c r="T576" s="35"/>
      <c r="U576" s="35"/>
    </row>
    <row r="577" spans="1:21" ht="21" customHeight="1">
      <c r="A577" s="53"/>
      <c r="B577" s="35"/>
      <c r="C577" s="54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35"/>
      <c r="T577" s="35"/>
      <c r="U577" s="35"/>
    </row>
    <row r="578" spans="1:21" ht="21" customHeight="1">
      <c r="A578" s="53"/>
      <c r="B578" s="35"/>
      <c r="C578" s="54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35"/>
      <c r="T578" s="35"/>
      <c r="U578" s="35"/>
    </row>
    <row r="579" spans="1:21" ht="21" customHeight="1">
      <c r="A579" s="53"/>
      <c r="B579" s="35"/>
      <c r="C579" s="54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35"/>
      <c r="T579" s="35"/>
      <c r="U579" s="35"/>
    </row>
    <row r="580" spans="1:21" ht="21" customHeight="1">
      <c r="A580" s="53"/>
      <c r="B580" s="35"/>
      <c r="C580" s="54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35"/>
      <c r="T580" s="35"/>
      <c r="U580" s="35"/>
    </row>
    <row r="581" spans="1:21" ht="21" customHeight="1">
      <c r="A581" s="53"/>
      <c r="B581" s="35"/>
      <c r="C581" s="54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35"/>
      <c r="T581" s="35"/>
      <c r="U581" s="35"/>
    </row>
    <row r="582" spans="1:21" ht="21" customHeight="1">
      <c r="A582" s="53"/>
      <c r="B582" s="35"/>
      <c r="C582" s="54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35"/>
      <c r="T582" s="35"/>
      <c r="U582" s="35"/>
    </row>
    <row r="583" spans="1:21" ht="21" customHeight="1">
      <c r="A583" s="53"/>
      <c r="B583" s="35"/>
      <c r="C583" s="54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35"/>
      <c r="T583" s="35"/>
      <c r="U583" s="35"/>
    </row>
    <row r="584" spans="1:21" ht="21" customHeight="1">
      <c r="A584" s="53"/>
      <c r="B584" s="35"/>
      <c r="C584" s="54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35"/>
      <c r="T584" s="35"/>
      <c r="U584" s="35"/>
    </row>
    <row r="585" spans="1:21" ht="21" customHeight="1">
      <c r="A585" s="53"/>
      <c r="B585" s="35"/>
      <c r="C585" s="54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35"/>
      <c r="T585" s="35"/>
      <c r="U585" s="35"/>
    </row>
    <row r="586" spans="1:21" ht="21" customHeight="1">
      <c r="A586" s="53"/>
      <c r="B586" s="35"/>
      <c r="C586" s="54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35"/>
      <c r="T586" s="35"/>
      <c r="U586" s="35"/>
    </row>
    <row r="587" spans="1:21" ht="21" customHeight="1">
      <c r="A587" s="53"/>
      <c r="B587" s="35"/>
      <c r="C587" s="54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35"/>
      <c r="T587" s="35"/>
      <c r="U587" s="35"/>
    </row>
    <row r="588" spans="1:21" ht="21" customHeight="1">
      <c r="A588" s="53"/>
      <c r="B588" s="35"/>
      <c r="C588" s="54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35"/>
      <c r="T588" s="35"/>
      <c r="U588" s="35"/>
    </row>
    <row r="589" spans="1:21" ht="21" customHeight="1">
      <c r="A589" s="53"/>
      <c r="B589" s="35"/>
      <c r="C589" s="54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35"/>
      <c r="T589" s="35"/>
      <c r="U589" s="35"/>
    </row>
    <row r="590" spans="1:21" ht="21" customHeight="1">
      <c r="A590" s="53"/>
      <c r="B590" s="35"/>
      <c r="C590" s="54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35"/>
      <c r="T590" s="35"/>
      <c r="U590" s="35"/>
    </row>
    <row r="591" spans="1:21" ht="21" customHeight="1">
      <c r="A591" s="53"/>
      <c r="B591" s="35"/>
      <c r="C591" s="54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35"/>
      <c r="T591" s="35"/>
      <c r="U591" s="35"/>
    </row>
    <row r="592" spans="1:21" ht="21" customHeight="1">
      <c r="A592" s="53"/>
      <c r="B592" s="35"/>
      <c r="C592" s="54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35"/>
      <c r="T592" s="35"/>
      <c r="U592" s="35"/>
    </row>
    <row r="593" spans="1:21" ht="21" customHeight="1">
      <c r="A593" s="53"/>
      <c r="B593" s="35"/>
      <c r="C593" s="54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35"/>
      <c r="T593" s="35"/>
      <c r="U593" s="35"/>
    </row>
    <row r="594" spans="1:21" ht="21" customHeight="1">
      <c r="A594" s="53"/>
      <c r="B594" s="35"/>
      <c r="C594" s="54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35"/>
      <c r="T594" s="35"/>
      <c r="U594" s="35"/>
    </row>
    <row r="595" spans="1:21" ht="21" customHeight="1">
      <c r="A595" s="53"/>
      <c r="B595" s="35"/>
      <c r="C595" s="54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35"/>
      <c r="T595" s="35"/>
      <c r="U595" s="35"/>
    </row>
    <row r="596" spans="1:21" ht="21" customHeight="1">
      <c r="A596" s="53"/>
      <c r="B596" s="35"/>
      <c r="C596" s="54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35"/>
      <c r="T596" s="35"/>
      <c r="U596" s="35"/>
    </row>
    <row r="597" spans="1:21" ht="21" customHeight="1">
      <c r="A597" s="53"/>
      <c r="B597" s="35"/>
      <c r="C597" s="54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35"/>
      <c r="T597" s="35"/>
      <c r="U597" s="35"/>
    </row>
    <row r="598" spans="1:21" ht="21" customHeight="1">
      <c r="A598" s="53"/>
      <c r="B598" s="35"/>
      <c r="C598" s="54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35"/>
      <c r="T598" s="35"/>
      <c r="U598" s="35"/>
    </row>
    <row r="599" spans="1:21" ht="21" customHeight="1">
      <c r="A599" s="53"/>
      <c r="B599" s="35"/>
      <c r="C599" s="54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35"/>
      <c r="T599" s="35"/>
      <c r="U599" s="35"/>
    </row>
    <row r="600" spans="1:21" ht="21" customHeight="1">
      <c r="A600" s="53"/>
      <c r="B600" s="35"/>
      <c r="C600" s="54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35"/>
      <c r="T600" s="35"/>
      <c r="U600" s="35"/>
    </row>
    <row r="601" spans="1:21" ht="21" customHeight="1">
      <c r="A601" s="53"/>
      <c r="B601" s="35"/>
      <c r="C601" s="54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35"/>
      <c r="T601" s="35"/>
      <c r="U601" s="35"/>
    </row>
    <row r="602" spans="1:21" ht="21" customHeight="1">
      <c r="A602" s="53"/>
      <c r="B602" s="35"/>
      <c r="C602" s="54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35"/>
      <c r="T602" s="35"/>
      <c r="U602" s="35"/>
    </row>
    <row r="603" spans="1:21" ht="21" customHeight="1">
      <c r="A603" s="53"/>
      <c r="B603" s="35"/>
      <c r="C603" s="54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35"/>
      <c r="T603" s="35"/>
      <c r="U603" s="35"/>
    </row>
    <row r="604" spans="1:21" ht="21" customHeight="1">
      <c r="A604" s="53"/>
      <c r="B604" s="35"/>
      <c r="C604" s="54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35"/>
      <c r="T604" s="35"/>
      <c r="U604" s="35"/>
    </row>
    <row r="605" spans="1:21" ht="21" customHeight="1">
      <c r="A605" s="53"/>
      <c r="B605" s="35"/>
      <c r="C605" s="54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35"/>
      <c r="T605" s="35"/>
      <c r="U605" s="35"/>
    </row>
    <row r="606" spans="1:21" ht="21" customHeight="1">
      <c r="A606" s="53"/>
      <c r="B606" s="35"/>
      <c r="C606" s="54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35"/>
      <c r="T606" s="35"/>
      <c r="U606" s="35"/>
    </row>
    <row r="607" spans="1:21" ht="21" customHeight="1">
      <c r="A607" s="53"/>
      <c r="B607" s="35"/>
      <c r="C607" s="54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35"/>
      <c r="T607" s="35"/>
      <c r="U607" s="35"/>
    </row>
    <row r="608" spans="1:21" ht="21" customHeight="1">
      <c r="A608" s="53"/>
      <c r="B608" s="35"/>
      <c r="C608" s="54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35"/>
      <c r="T608" s="35"/>
      <c r="U608" s="35"/>
    </row>
    <row r="609" spans="1:21" ht="21" customHeight="1">
      <c r="A609" s="53"/>
      <c r="B609" s="35"/>
      <c r="C609" s="54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35"/>
      <c r="T609" s="35"/>
      <c r="U609" s="35"/>
    </row>
    <row r="610" spans="1:21" ht="21" customHeight="1">
      <c r="A610" s="53"/>
      <c r="B610" s="35"/>
      <c r="C610" s="54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35"/>
      <c r="T610" s="35"/>
      <c r="U610" s="35"/>
    </row>
    <row r="611" spans="1:21" ht="21" customHeight="1">
      <c r="A611" s="53"/>
      <c r="B611" s="35"/>
      <c r="C611" s="54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35"/>
      <c r="T611" s="35"/>
      <c r="U611" s="35"/>
    </row>
    <row r="612" spans="1:21" ht="21" customHeight="1">
      <c r="A612" s="53"/>
      <c r="B612" s="35"/>
      <c r="C612" s="54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35"/>
      <c r="T612" s="35"/>
      <c r="U612" s="35"/>
    </row>
    <row r="613" spans="1:21" ht="21" customHeight="1">
      <c r="A613" s="53"/>
      <c r="B613" s="35"/>
      <c r="C613" s="54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35"/>
      <c r="T613" s="35"/>
      <c r="U613" s="35"/>
    </row>
    <row r="614" spans="1:21" ht="21" customHeight="1">
      <c r="A614" s="53"/>
      <c r="B614" s="35"/>
      <c r="C614" s="54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35"/>
      <c r="T614" s="35"/>
      <c r="U614" s="35"/>
    </row>
    <row r="615" spans="1:21" ht="21" customHeight="1">
      <c r="A615" s="53"/>
      <c r="B615" s="35"/>
      <c r="C615" s="54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35"/>
      <c r="T615" s="35"/>
      <c r="U615" s="35"/>
    </row>
    <row r="616" spans="1:21" ht="21" customHeight="1">
      <c r="A616" s="53"/>
      <c r="B616" s="35"/>
      <c r="C616" s="54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35"/>
      <c r="T616" s="35"/>
      <c r="U616" s="35"/>
    </row>
    <row r="617" spans="1:21" ht="21" customHeight="1">
      <c r="A617" s="53"/>
      <c r="B617" s="35"/>
      <c r="C617" s="54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35"/>
      <c r="T617" s="35"/>
      <c r="U617" s="35"/>
    </row>
    <row r="618" spans="1:21" ht="21" customHeight="1">
      <c r="A618" s="53"/>
      <c r="B618" s="35"/>
      <c r="C618" s="54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35"/>
      <c r="T618" s="35"/>
      <c r="U618" s="35"/>
    </row>
    <row r="619" spans="1:21" ht="21" customHeight="1">
      <c r="A619" s="53"/>
      <c r="B619" s="35"/>
      <c r="C619" s="54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35"/>
      <c r="T619" s="35"/>
      <c r="U619" s="35"/>
    </row>
    <row r="620" spans="1:21" ht="21" customHeight="1">
      <c r="A620" s="53"/>
      <c r="B620" s="35"/>
      <c r="C620" s="54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35"/>
      <c r="T620" s="35"/>
      <c r="U620" s="35"/>
    </row>
    <row r="621" spans="1:21" ht="21" customHeight="1">
      <c r="A621" s="53"/>
      <c r="B621" s="35"/>
      <c r="C621" s="54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35"/>
      <c r="T621" s="35"/>
      <c r="U621" s="35"/>
    </row>
    <row r="622" spans="1:21" ht="21" customHeight="1">
      <c r="A622" s="53"/>
      <c r="B622" s="35"/>
      <c r="C622" s="54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35"/>
      <c r="T622" s="35"/>
      <c r="U622" s="35"/>
    </row>
    <row r="623" spans="1:21" ht="21" customHeight="1">
      <c r="A623" s="53"/>
      <c r="B623" s="35"/>
      <c r="C623" s="54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35"/>
      <c r="T623" s="35"/>
      <c r="U623" s="35"/>
    </row>
    <row r="624" spans="1:21" ht="21" customHeight="1">
      <c r="A624" s="53"/>
      <c r="B624" s="35"/>
      <c r="C624" s="54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35"/>
      <c r="T624" s="35"/>
      <c r="U624" s="35"/>
    </row>
    <row r="625" spans="1:21" ht="21" customHeight="1">
      <c r="A625" s="53"/>
      <c r="B625" s="35"/>
      <c r="C625" s="54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35"/>
      <c r="T625" s="35"/>
      <c r="U625" s="35"/>
    </row>
    <row r="626" spans="1:21" ht="21" customHeight="1">
      <c r="A626" s="53"/>
      <c r="B626" s="35"/>
      <c r="C626" s="54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35"/>
      <c r="T626" s="35"/>
      <c r="U626" s="35"/>
    </row>
    <row r="627" spans="1:21" ht="21" customHeight="1">
      <c r="A627" s="53"/>
      <c r="B627" s="35"/>
      <c r="C627" s="54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35"/>
      <c r="T627" s="35"/>
      <c r="U627" s="35"/>
    </row>
    <row r="628" spans="1:21" ht="21" customHeight="1">
      <c r="A628" s="53"/>
      <c r="B628" s="35"/>
      <c r="C628" s="54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35"/>
      <c r="T628" s="35"/>
      <c r="U628" s="35"/>
    </row>
    <row r="629" spans="1:21" ht="21" customHeight="1">
      <c r="A629" s="53"/>
      <c r="B629" s="35"/>
      <c r="C629" s="54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35"/>
      <c r="T629" s="35"/>
      <c r="U629" s="35"/>
    </row>
    <row r="630" spans="1:21" ht="21" customHeight="1">
      <c r="A630" s="53"/>
      <c r="B630" s="35"/>
      <c r="C630" s="54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35"/>
      <c r="T630" s="35"/>
      <c r="U630" s="35"/>
    </row>
    <row r="631" spans="1:21" ht="21" customHeight="1">
      <c r="A631" s="53"/>
      <c r="B631" s="35"/>
      <c r="C631" s="54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35"/>
      <c r="T631" s="35"/>
      <c r="U631" s="35"/>
    </row>
    <row r="632" spans="1:21" ht="21" customHeight="1">
      <c r="A632" s="53"/>
      <c r="B632" s="35"/>
      <c r="C632" s="54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35"/>
      <c r="T632" s="35"/>
      <c r="U632" s="35"/>
    </row>
    <row r="633" spans="1:21" ht="21" customHeight="1">
      <c r="A633" s="53"/>
      <c r="B633" s="35"/>
      <c r="C633" s="54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35"/>
      <c r="T633" s="35"/>
      <c r="U633" s="35"/>
    </row>
    <row r="634" spans="1:21" ht="21" customHeight="1">
      <c r="A634" s="53"/>
      <c r="B634" s="35"/>
      <c r="C634" s="54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35"/>
      <c r="T634" s="35"/>
      <c r="U634" s="35"/>
    </row>
    <row r="635" spans="1:21" ht="21" customHeight="1">
      <c r="A635" s="53"/>
      <c r="B635" s="35"/>
      <c r="C635" s="54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35"/>
      <c r="T635" s="35"/>
      <c r="U635" s="35"/>
    </row>
    <row r="636" spans="1:21" ht="21" customHeight="1">
      <c r="A636" s="53"/>
      <c r="B636" s="35"/>
      <c r="C636" s="54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35"/>
      <c r="T636" s="35"/>
      <c r="U636" s="35"/>
    </row>
    <row r="637" spans="1:21" ht="21" customHeight="1">
      <c r="A637" s="53"/>
      <c r="B637" s="35"/>
      <c r="C637" s="54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35"/>
      <c r="T637" s="35"/>
      <c r="U637" s="35"/>
    </row>
    <row r="638" spans="1:21" ht="21" customHeight="1">
      <c r="A638" s="53"/>
      <c r="B638" s="35"/>
      <c r="C638" s="54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35"/>
      <c r="T638" s="35"/>
      <c r="U638" s="35"/>
    </row>
    <row r="639" spans="1:21" ht="21" customHeight="1">
      <c r="A639" s="53"/>
      <c r="B639" s="35"/>
      <c r="C639" s="54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35"/>
      <c r="T639" s="35"/>
      <c r="U639" s="35"/>
    </row>
    <row r="640" spans="1:21" ht="21" customHeight="1">
      <c r="A640" s="53"/>
      <c r="B640" s="35"/>
      <c r="C640" s="54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35"/>
      <c r="T640" s="35"/>
      <c r="U640" s="35"/>
    </row>
    <row r="641" spans="1:21" ht="21" customHeight="1">
      <c r="A641" s="53"/>
      <c r="B641" s="35"/>
      <c r="C641" s="54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35"/>
      <c r="T641" s="35"/>
      <c r="U641" s="35"/>
    </row>
    <row r="642" spans="1:21" ht="21" customHeight="1">
      <c r="A642" s="53"/>
      <c r="B642" s="35"/>
      <c r="C642" s="54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35"/>
      <c r="T642" s="35"/>
      <c r="U642" s="35"/>
    </row>
    <row r="643" spans="1:21" ht="21" customHeight="1">
      <c r="A643" s="53"/>
      <c r="B643" s="35"/>
      <c r="C643" s="54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35"/>
      <c r="T643" s="35"/>
      <c r="U643" s="35"/>
    </row>
    <row r="644" spans="1:21" ht="21" customHeight="1">
      <c r="A644" s="53"/>
      <c r="B644" s="35"/>
      <c r="C644" s="54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35"/>
      <c r="T644" s="35"/>
      <c r="U644" s="35"/>
    </row>
    <row r="645" spans="1:21" ht="21" customHeight="1">
      <c r="A645" s="53"/>
      <c r="B645" s="35"/>
      <c r="C645" s="54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35"/>
      <c r="T645" s="35"/>
      <c r="U645" s="35"/>
    </row>
    <row r="646" spans="1:21" ht="21" customHeight="1">
      <c r="A646" s="53"/>
      <c r="B646" s="35"/>
      <c r="C646" s="54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35"/>
      <c r="T646" s="35"/>
      <c r="U646" s="35"/>
    </row>
    <row r="647" spans="1:21" ht="21" customHeight="1">
      <c r="A647" s="53"/>
      <c r="B647" s="35"/>
      <c r="C647" s="54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35"/>
      <c r="T647" s="35"/>
      <c r="U647" s="35"/>
    </row>
    <row r="648" spans="1:21" ht="21" customHeight="1">
      <c r="A648" s="53"/>
      <c r="B648" s="35"/>
      <c r="C648" s="54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35"/>
      <c r="T648" s="35"/>
      <c r="U648" s="35"/>
    </row>
    <row r="649" spans="1:21" ht="21" customHeight="1">
      <c r="A649" s="53"/>
      <c r="B649" s="35"/>
      <c r="C649" s="54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35"/>
      <c r="T649" s="35"/>
      <c r="U649" s="35"/>
    </row>
    <row r="650" spans="1:21" ht="21" customHeight="1">
      <c r="A650" s="53"/>
      <c r="B650" s="35"/>
      <c r="C650" s="54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35"/>
      <c r="T650" s="35"/>
      <c r="U650" s="35"/>
    </row>
    <row r="651" spans="1:21" ht="21" customHeight="1">
      <c r="A651" s="53"/>
      <c r="B651" s="35"/>
      <c r="C651" s="54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35"/>
      <c r="T651" s="35"/>
      <c r="U651" s="35"/>
    </row>
    <row r="652" spans="1:21" ht="21" customHeight="1">
      <c r="A652" s="53"/>
      <c r="B652" s="35"/>
      <c r="C652" s="54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35"/>
      <c r="T652" s="35"/>
      <c r="U652" s="35"/>
    </row>
    <row r="653" spans="1:21" ht="21" customHeight="1">
      <c r="A653" s="53"/>
      <c r="B653" s="35"/>
      <c r="C653" s="54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35"/>
      <c r="T653" s="35"/>
      <c r="U653" s="35"/>
    </row>
    <row r="654" spans="1:21" ht="21" customHeight="1">
      <c r="A654" s="53"/>
      <c r="B654" s="35"/>
      <c r="C654" s="54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35"/>
      <c r="T654" s="35"/>
      <c r="U654" s="35"/>
    </row>
    <row r="655" spans="1:21" ht="21" customHeight="1">
      <c r="A655" s="53"/>
      <c r="B655" s="35"/>
      <c r="C655" s="54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35"/>
      <c r="T655" s="35"/>
      <c r="U655" s="35"/>
    </row>
    <row r="656" spans="1:21" ht="21" customHeight="1">
      <c r="A656" s="53"/>
      <c r="B656" s="35"/>
      <c r="C656" s="54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35"/>
      <c r="T656" s="35"/>
      <c r="U656" s="35"/>
    </row>
    <row r="657" spans="1:21" ht="21" customHeight="1">
      <c r="A657" s="53"/>
      <c r="B657" s="35"/>
      <c r="C657" s="54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35"/>
      <c r="T657" s="35"/>
      <c r="U657" s="35"/>
    </row>
    <row r="658" spans="1:21" ht="21" customHeight="1">
      <c r="A658" s="53"/>
      <c r="B658" s="35"/>
      <c r="C658" s="54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35"/>
      <c r="T658" s="35"/>
      <c r="U658" s="35"/>
    </row>
    <row r="659" spans="1:21" ht="21" customHeight="1">
      <c r="A659" s="53"/>
      <c r="B659" s="35"/>
      <c r="C659" s="54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35"/>
      <c r="T659" s="35"/>
      <c r="U659" s="35"/>
    </row>
    <row r="660" spans="1:21" ht="21" customHeight="1">
      <c r="A660" s="53"/>
      <c r="B660" s="35"/>
      <c r="C660" s="54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35"/>
      <c r="T660" s="35"/>
      <c r="U660" s="35"/>
    </row>
    <row r="661" spans="1:21" ht="21" customHeight="1">
      <c r="A661" s="53"/>
      <c r="B661" s="35"/>
      <c r="C661" s="54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35"/>
      <c r="T661" s="35"/>
      <c r="U661" s="35"/>
    </row>
    <row r="662" spans="1:21" ht="21" customHeight="1">
      <c r="A662" s="53"/>
      <c r="B662" s="35"/>
      <c r="C662" s="54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35"/>
      <c r="T662" s="35"/>
      <c r="U662" s="35"/>
    </row>
    <row r="663" spans="1:21" ht="21" customHeight="1">
      <c r="A663" s="53"/>
      <c r="B663" s="35"/>
      <c r="C663" s="54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35"/>
      <c r="T663" s="35"/>
      <c r="U663" s="35"/>
    </row>
    <row r="664" spans="1:21" ht="21" customHeight="1">
      <c r="A664" s="53"/>
      <c r="B664" s="35"/>
      <c r="C664" s="54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35"/>
      <c r="T664" s="35"/>
      <c r="U664" s="35"/>
    </row>
    <row r="665" spans="1:21" ht="21" customHeight="1">
      <c r="A665" s="53"/>
      <c r="B665" s="35"/>
      <c r="C665" s="54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35"/>
      <c r="T665" s="35"/>
      <c r="U665" s="35"/>
    </row>
    <row r="666" spans="1:21" ht="21" customHeight="1">
      <c r="A666" s="53"/>
      <c r="B666" s="35"/>
      <c r="C666" s="54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35"/>
      <c r="T666" s="35"/>
      <c r="U666" s="35"/>
    </row>
    <row r="667" spans="1:21" ht="21" customHeight="1">
      <c r="A667" s="53"/>
      <c r="B667" s="35"/>
      <c r="C667" s="54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35"/>
      <c r="T667" s="35"/>
      <c r="U667" s="35"/>
    </row>
    <row r="668" spans="1:21" ht="21" customHeight="1">
      <c r="A668" s="53"/>
      <c r="B668" s="35"/>
      <c r="C668" s="54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35"/>
      <c r="T668" s="35"/>
      <c r="U668" s="35"/>
    </row>
    <row r="669" spans="1:21" ht="21" customHeight="1">
      <c r="A669" s="53"/>
      <c r="B669" s="35"/>
      <c r="C669" s="54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35"/>
      <c r="T669" s="35"/>
      <c r="U669" s="35"/>
    </row>
    <row r="670" spans="1:21" ht="21" customHeight="1">
      <c r="A670" s="53"/>
      <c r="B670" s="35"/>
      <c r="C670" s="54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35"/>
      <c r="T670" s="35"/>
      <c r="U670" s="35"/>
    </row>
    <row r="671" spans="1:21" ht="21" customHeight="1">
      <c r="A671" s="53"/>
      <c r="B671" s="35"/>
      <c r="C671" s="54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35"/>
      <c r="T671" s="35"/>
      <c r="U671" s="35"/>
    </row>
    <row r="672" spans="1:21" ht="21" customHeight="1">
      <c r="A672" s="53"/>
      <c r="B672" s="35"/>
      <c r="C672" s="54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35"/>
      <c r="T672" s="35"/>
      <c r="U672" s="35"/>
    </row>
    <row r="673" spans="1:21" ht="21" customHeight="1">
      <c r="A673" s="53"/>
      <c r="B673" s="35"/>
      <c r="C673" s="54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35"/>
      <c r="T673" s="35"/>
      <c r="U673" s="35"/>
    </row>
    <row r="674" spans="1:21" ht="21" customHeight="1">
      <c r="A674" s="53"/>
      <c r="B674" s="35"/>
      <c r="C674" s="54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35"/>
      <c r="T674" s="35"/>
      <c r="U674" s="35"/>
    </row>
    <row r="675" spans="1:21" ht="21" customHeight="1">
      <c r="A675" s="53"/>
      <c r="B675" s="35"/>
      <c r="C675" s="54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35"/>
      <c r="T675" s="35"/>
      <c r="U675" s="35"/>
    </row>
    <row r="676" spans="1:21" ht="21" customHeight="1">
      <c r="A676" s="53"/>
      <c r="B676" s="35"/>
      <c r="C676" s="54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35"/>
      <c r="T676" s="35"/>
      <c r="U676" s="35"/>
    </row>
    <row r="677" spans="1:21" ht="21" customHeight="1">
      <c r="A677" s="53"/>
      <c r="B677" s="35"/>
      <c r="C677" s="54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35"/>
      <c r="T677" s="35"/>
      <c r="U677" s="35"/>
    </row>
    <row r="678" spans="1:21" ht="21" customHeight="1">
      <c r="A678" s="53"/>
      <c r="B678" s="35"/>
      <c r="C678" s="54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35"/>
      <c r="T678" s="35"/>
      <c r="U678" s="35"/>
    </row>
    <row r="679" spans="1:21" ht="21" customHeight="1">
      <c r="A679" s="53"/>
      <c r="B679" s="35"/>
      <c r="C679" s="54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35"/>
      <c r="T679" s="35"/>
      <c r="U679" s="35"/>
    </row>
    <row r="680" spans="1:21" ht="21" customHeight="1">
      <c r="A680" s="53"/>
      <c r="B680" s="35"/>
      <c r="C680" s="54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35"/>
      <c r="T680" s="35"/>
      <c r="U680" s="35"/>
    </row>
    <row r="681" spans="1:21" ht="21" customHeight="1">
      <c r="A681" s="53"/>
      <c r="B681" s="35"/>
      <c r="C681" s="54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35"/>
      <c r="T681" s="35"/>
      <c r="U681" s="35"/>
    </row>
    <row r="682" spans="1:21" ht="21" customHeight="1">
      <c r="A682" s="53"/>
      <c r="B682" s="35"/>
      <c r="C682" s="54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35"/>
      <c r="T682" s="35"/>
      <c r="U682" s="35"/>
    </row>
    <row r="683" spans="1:21" ht="21" customHeight="1">
      <c r="A683" s="53"/>
      <c r="B683" s="35"/>
      <c r="C683" s="54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35"/>
      <c r="T683" s="35"/>
      <c r="U683" s="35"/>
    </row>
    <row r="684" spans="1:21" ht="21" customHeight="1">
      <c r="A684" s="53"/>
      <c r="B684" s="35"/>
      <c r="C684" s="54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35"/>
      <c r="T684" s="35"/>
      <c r="U684" s="35"/>
    </row>
    <row r="685" spans="1:21" ht="21" customHeight="1">
      <c r="A685" s="53"/>
      <c r="B685" s="35"/>
      <c r="C685" s="54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35"/>
      <c r="T685" s="35"/>
      <c r="U685" s="35"/>
    </row>
    <row r="686" spans="1:21" ht="21" customHeight="1">
      <c r="A686" s="53"/>
      <c r="B686" s="35"/>
      <c r="C686" s="54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35"/>
      <c r="T686" s="35"/>
      <c r="U686" s="35"/>
    </row>
    <row r="687" spans="1:21" ht="21" customHeight="1">
      <c r="A687" s="53"/>
      <c r="B687" s="35"/>
      <c r="C687" s="54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35"/>
      <c r="T687" s="35"/>
      <c r="U687" s="35"/>
    </row>
    <row r="688" spans="1:21" ht="21" customHeight="1">
      <c r="A688" s="53"/>
      <c r="B688" s="35"/>
      <c r="C688" s="54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35"/>
      <c r="T688" s="35"/>
      <c r="U688" s="35"/>
    </row>
    <row r="689" spans="1:21" ht="21" customHeight="1">
      <c r="A689" s="53"/>
      <c r="B689" s="35"/>
      <c r="C689" s="54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35"/>
      <c r="T689" s="35"/>
      <c r="U689" s="35"/>
    </row>
    <row r="690" spans="1:21" ht="21" customHeight="1">
      <c r="A690" s="53"/>
      <c r="B690" s="35"/>
      <c r="C690" s="54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35"/>
      <c r="T690" s="35"/>
      <c r="U690" s="35"/>
    </row>
    <row r="691" spans="1:21" ht="21" customHeight="1">
      <c r="A691" s="53"/>
      <c r="B691" s="35"/>
      <c r="C691" s="54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35"/>
      <c r="T691" s="35"/>
      <c r="U691" s="35"/>
    </row>
    <row r="692" spans="1:21" ht="21" customHeight="1">
      <c r="A692" s="53"/>
      <c r="B692" s="35"/>
      <c r="C692" s="54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35"/>
      <c r="T692" s="35"/>
      <c r="U692" s="35"/>
    </row>
    <row r="693" spans="1:21" ht="21" customHeight="1">
      <c r="A693" s="53"/>
      <c r="B693" s="35"/>
      <c r="C693" s="54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35"/>
      <c r="T693" s="35"/>
      <c r="U693" s="35"/>
    </row>
    <row r="694" spans="1:21" ht="21" customHeight="1">
      <c r="A694" s="53"/>
      <c r="B694" s="35"/>
      <c r="C694" s="54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35"/>
      <c r="T694" s="35"/>
      <c r="U694" s="35"/>
    </row>
    <row r="695" spans="1:21" ht="21" customHeight="1">
      <c r="A695" s="53"/>
      <c r="B695" s="35"/>
      <c r="C695" s="54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35"/>
      <c r="T695" s="35"/>
      <c r="U695" s="35"/>
    </row>
    <row r="696" spans="1:21" ht="21" customHeight="1">
      <c r="A696" s="53"/>
      <c r="B696" s="35"/>
      <c r="C696" s="54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35"/>
      <c r="T696" s="35"/>
      <c r="U696" s="35"/>
    </row>
    <row r="697" spans="1:21" ht="21" customHeight="1">
      <c r="A697" s="53"/>
      <c r="B697" s="35"/>
      <c r="C697" s="54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35"/>
      <c r="T697" s="35"/>
      <c r="U697" s="35"/>
    </row>
    <row r="698" spans="1:21" ht="21" customHeight="1">
      <c r="A698" s="53"/>
      <c r="B698" s="35"/>
      <c r="C698" s="54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35"/>
      <c r="T698" s="35"/>
      <c r="U698" s="35"/>
    </row>
    <row r="699" spans="1:21" ht="21" customHeight="1">
      <c r="A699" s="53"/>
      <c r="B699" s="35"/>
      <c r="C699" s="54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35"/>
      <c r="T699" s="35"/>
      <c r="U699" s="35"/>
    </row>
    <row r="700" spans="1:21" ht="21" customHeight="1">
      <c r="A700" s="53"/>
      <c r="B700" s="35"/>
      <c r="C700" s="54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35"/>
      <c r="T700" s="35"/>
      <c r="U700" s="35"/>
    </row>
    <row r="701" spans="1:21" ht="21" customHeight="1">
      <c r="A701" s="53"/>
      <c r="B701" s="35"/>
      <c r="C701" s="54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35"/>
      <c r="T701" s="35"/>
      <c r="U701" s="35"/>
    </row>
    <row r="702" spans="1:21" ht="21" customHeight="1">
      <c r="A702" s="53"/>
      <c r="B702" s="35"/>
      <c r="C702" s="54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35"/>
      <c r="T702" s="35"/>
      <c r="U702" s="35"/>
    </row>
    <row r="703" spans="1:21" ht="21" customHeight="1">
      <c r="A703" s="53"/>
      <c r="B703" s="35"/>
      <c r="C703" s="54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35"/>
      <c r="T703" s="35"/>
      <c r="U703" s="35"/>
    </row>
    <row r="704" spans="1:21" ht="21" customHeight="1">
      <c r="A704" s="53"/>
      <c r="B704" s="35"/>
      <c r="C704" s="54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35"/>
      <c r="T704" s="35"/>
      <c r="U704" s="35"/>
    </row>
    <row r="705" spans="1:21" ht="21" customHeight="1">
      <c r="A705" s="53"/>
      <c r="B705" s="35"/>
      <c r="C705" s="54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35"/>
      <c r="T705" s="35"/>
      <c r="U705" s="35"/>
    </row>
    <row r="706" spans="1:21" ht="21" customHeight="1">
      <c r="A706" s="53"/>
      <c r="B706" s="35"/>
      <c r="C706" s="54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35"/>
      <c r="T706" s="35"/>
      <c r="U706" s="35"/>
    </row>
    <row r="707" spans="1:21" ht="21" customHeight="1">
      <c r="A707" s="53"/>
      <c r="B707" s="35"/>
      <c r="C707" s="54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35"/>
      <c r="T707" s="35"/>
      <c r="U707" s="35"/>
    </row>
    <row r="708" spans="1:21" ht="21" customHeight="1">
      <c r="A708" s="53"/>
      <c r="B708" s="35"/>
      <c r="C708" s="54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35"/>
      <c r="T708" s="35"/>
      <c r="U708" s="35"/>
    </row>
    <row r="709" spans="1:21" ht="21" customHeight="1">
      <c r="A709" s="53"/>
      <c r="B709" s="35"/>
      <c r="C709" s="54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35"/>
      <c r="T709" s="35"/>
      <c r="U709" s="35"/>
    </row>
    <row r="710" spans="1:21" ht="21" customHeight="1">
      <c r="A710" s="53"/>
      <c r="B710" s="35"/>
      <c r="C710" s="54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35"/>
      <c r="T710" s="35"/>
      <c r="U710" s="35"/>
    </row>
    <row r="711" spans="1:21" ht="21" customHeight="1">
      <c r="A711" s="53"/>
      <c r="B711" s="35"/>
      <c r="C711" s="54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35"/>
      <c r="T711" s="35"/>
      <c r="U711" s="35"/>
    </row>
    <row r="712" spans="1:21" ht="21" customHeight="1">
      <c r="A712" s="53"/>
      <c r="B712" s="35"/>
      <c r="C712" s="54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35"/>
      <c r="T712" s="35"/>
      <c r="U712" s="35"/>
    </row>
    <row r="713" spans="1:21" ht="21" customHeight="1">
      <c r="A713" s="53"/>
      <c r="B713" s="35"/>
      <c r="C713" s="54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35"/>
      <c r="T713" s="35"/>
      <c r="U713" s="35"/>
    </row>
    <row r="714" spans="1:21" ht="21" customHeight="1">
      <c r="A714" s="53"/>
      <c r="B714" s="35"/>
      <c r="C714" s="54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35"/>
      <c r="T714" s="35"/>
      <c r="U714" s="35"/>
    </row>
    <row r="715" spans="1:21" ht="21" customHeight="1">
      <c r="A715" s="53"/>
      <c r="B715" s="35"/>
      <c r="C715" s="54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35"/>
      <c r="T715" s="35"/>
      <c r="U715" s="35"/>
    </row>
    <row r="716" spans="1:21" ht="21" customHeight="1">
      <c r="A716" s="53"/>
      <c r="B716" s="35"/>
      <c r="C716" s="54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35"/>
      <c r="T716" s="35"/>
      <c r="U716" s="35"/>
    </row>
    <row r="717" spans="1:21" ht="21" customHeight="1">
      <c r="A717" s="53"/>
      <c r="B717" s="35"/>
      <c r="C717" s="54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35"/>
      <c r="T717" s="35"/>
      <c r="U717" s="35"/>
    </row>
    <row r="718" spans="1:21" ht="21" customHeight="1">
      <c r="A718" s="53"/>
      <c r="B718" s="35"/>
      <c r="C718" s="54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35"/>
      <c r="T718" s="35"/>
      <c r="U718" s="35"/>
    </row>
    <row r="719" spans="1:21" ht="21" customHeight="1">
      <c r="A719" s="53"/>
      <c r="B719" s="35"/>
      <c r="C719" s="54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35"/>
      <c r="T719" s="35"/>
      <c r="U719" s="35"/>
    </row>
    <row r="720" spans="1:21" ht="21" customHeight="1">
      <c r="A720" s="53"/>
      <c r="B720" s="35"/>
      <c r="C720" s="54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35"/>
      <c r="T720" s="35"/>
      <c r="U720" s="35"/>
    </row>
    <row r="721" spans="1:21" ht="21" customHeight="1">
      <c r="A721" s="53"/>
      <c r="B721" s="35"/>
      <c r="C721" s="54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35"/>
      <c r="T721" s="35"/>
      <c r="U721" s="35"/>
    </row>
    <row r="722" spans="1:21" ht="21" customHeight="1">
      <c r="A722" s="53"/>
      <c r="B722" s="35"/>
      <c r="C722" s="54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35"/>
      <c r="T722" s="35"/>
      <c r="U722" s="35"/>
    </row>
    <row r="723" spans="1:21" ht="21" customHeight="1">
      <c r="A723" s="53"/>
      <c r="B723" s="35"/>
      <c r="C723" s="54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35"/>
      <c r="T723" s="35"/>
      <c r="U723" s="35"/>
    </row>
    <row r="724" spans="1:21" ht="21" customHeight="1">
      <c r="A724" s="53"/>
      <c r="B724" s="35"/>
      <c r="C724" s="54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35"/>
      <c r="T724" s="35"/>
      <c r="U724" s="35"/>
    </row>
    <row r="725" spans="1:21" ht="21" customHeight="1">
      <c r="A725" s="53"/>
      <c r="B725" s="35"/>
      <c r="C725" s="54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35"/>
      <c r="T725" s="35"/>
      <c r="U725" s="35"/>
    </row>
    <row r="726" spans="1:21" ht="21" customHeight="1">
      <c r="A726" s="53"/>
      <c r="B726" s="35"/>
      <c r="C726" s="54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35"/>
      <c r="T726" s="35"/>
      <c r="U726" s="35"/>
    </row>
    <row r="727" spans="1:21" ht="21" customHeight="1">
      <c r="A727" s="53"/>
      <c r="B727" s="35"/>
      <c r="C727" s="54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35"/>
      <c r="T727" s="35"/>
      <c r="U727" s="35"/>
    </row>
    <row r="728" spans="1:21" ht="21" customHeight="1">
      <c r="A728" s="53"/>
      <c r="B728" s="35"/>
      <c r="C728" s="54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35"/>
      <c r="T728" s="35"/>
      <c r="U728" s="35"/>
    </row>
    <row r="729" spans="1:21" ht="21" customHeight="1">
      <c r="A729" s="53"/>
      <c r="B729" s="35"/>
      <c r="C729" s="54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35"/>
      <c r="T729" s="35"/>
      <c r="U729" s="35"/>
    </row>
    <row r="730" spans="1:21" ht="21" customHeight="1">
      <c r="A730" s="53"/>
      <c r="B730" s="35"/>
      <c r="C730" s="54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35"/>
      <c r="T730" s="35"/>
      <c r="U730" s="35"/>
    </row>
    <row r="731" spans="1:21" ht="21" customHeight="1">
      <c r="A731" s="53"/>
      <c r="B731" s="35"/>
      <c r="C731" s="54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35"/>
      <c r="T731" s="35"/>
      <c r="U731" s="35"/>
    </row>
    <row r="732" spans="1:21" ht="21" customHeight="1">
      <c r="A732" s="53"/>
      <c r="B732" s="35"/>
      <c r="C732" s="54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35"/>
      <c r="T732" s="35"/>
      <c r="U732" s="35"/>
    </row>
    <row r="733" spans="1:21" ht="21" customHeight="1">
      <c r="A733" s="53"/>
      <c r="B733" s="35"/>
      <c r="C733" s="54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35"/>
      <c r="T733" s="35"/>
      <c r="U733" s="35"/>
    </row>
    <row r="734" spans="1:21" ht="21" customHeight="1">
      <c r="A734" s="53"/>
      <c r="B734" s="35"/>
      <c r="C734" s="54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35"/>
      <c r="T734" s="35"/>
      <c r="U734" s="35"/>
    </row>
    <row r="735" spans="1:21" ht="21" customHeight="1">
      <c r="A735" s="53"/>
      <c r="B735" s="35"/>
      <c r="C735" s="54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35"/>
      <c r="T735" s="35"/>
      <c r="U735" s="35"/>
    </row>
    <row r="736" spans="1:21" ht="21" customHeight="1">
      <c r="A736" s="53"/>
      <c r="B736" s="35"/>
      <c r="C736" s="54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35"/>
      <c r="T736" s="35"/>
      <c r="U736" s="35"/>
    </row>
    <row r="737" spans="1:21" ht="21" customHeight="1">
      <c r="A737" s="53"/>
      <c r="B737" s="35"/>
      <c r="C737" s="54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35"/>
      <c r="T737" s="35"/>
      <c r="U737" s="35"/>
    </row>
    <row r="738" spans="1:21" ht="21" customHeight="1">
      <c r="A738" s="53"/>
      <c r="B738" s="35"/>
      <c r="C738" s="54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35"/>
      <c r="T738" s="35"/>
      <c r="U738" s="35"/>
    </row>
    <row r="739" spans="1:21" ht="21" customHeight="1">
      <c r="A739" s="53"/>
      <c r="B739" s="35"/>
      <c r="C739" s="54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35"/>
      <c r="T739" s="35"/>
      <c r="U739" s="35"/>
    </row>
    <row r="740" spans="1:21" ht="21" customHeight="1">
      <c r="A740" s="53"/>
      <c r="B740" s="35"/>
      <c r="C740" s="54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35"/>
      <c r="T740" s="35"/>
      <c r="U740" s="35"/>
    </row>
    <row r="741" spans="1:21" ht="21" customHeight="1">
      <c r="A741" s="53"/>
      <c r="B741" s="35"/>
      <c r="C741" s="54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35"/>
      <c r="T741" s="35"/>
      <c r="U741" s="35"/>
    </row>
    <row r="742" spans="1:21" ht="21" customHeight="1">
      <c r="A742" s="53"/>
      <c r="B742" s="35"/>
      <c r="C742" s="54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35"/>
      <c r="T742" s="35"/>
      <c r="U742" s="35"/>
    </row>
    <row r="743" spans="1:21" ht="21" customHeight="1">
      <c r="A743" s="53"/>
      <c r="B743" s="35"/>
      <c r="C743" s="54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35"/>
      <c r="T743" s="35"/>
      <c r="U743" s="35"/>
    </row>
    <row r="744" spans="1:21" ht="21" customHeight="1">
      <c r="A744" s="53"/>
      <c r="B744" s="35"/>
      <c r="C744" s="54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35"/>
      <c r="T744" s="35"/>
      <c r="U744" s="35"/>
    </row>
    <row r="745" spans="1:21" ht="21" customHeight="1">
      <c r="A745" s="53"/>
      <c r="B745" s="35"/>
      <c r="C745" s="54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35"/>
      <c r="T745" s="35"/>
      <c r="U745" s="35"/>
    </row>
    <row r="746" spans="1:21" ht="21" customHeight="1">
      <c r="A746" s="53"/>
      <c r="B746" s="35"/>
      <c r="C746" s="54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35"/>
      <c r="T746" s="35"/>
      <c r="U746" s="35"/>
    </row>
    <row r="747" spans="1:21" ht="21" customHeight="1">
      <c r="A747" s="53"/>
      <c r="B747" s="35"/>
      <c r="C747" s="54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35"/>
      <c r="T747" s="35"/>
      <c r="U747" s="35"/>
    </row>
    <row r="748" spans="1:21" ht="21" customHeight="1">
      <c r="A748" s="53"/>
      <c r="B748" s="35"/>
      <c r="C748" s="54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35"/>
      <c r="T748" s="35"/>
      <c r="U748" s="35"/>
    </row>
    <row r="749" spans="1:21" ht="21" customHeight="1">
      <c r="A749" s="53"/>
      <c r="B749" s="35"/>
      <c r="C749" s="54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35"/>
      <c r="T749" s="35"/>
      <c r="U749" s="35"/>
    </row>
    <row r="750" spans="1:21" ht="21" customHeight="1">
      <c r="A750" s="53"/>
      <c r="B750" s="35"/>
      <c r="C750" s="54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35"/>
      <c r="T750" s="35"/>
      <c r="U750" s="35"/>
    </row>
    <row r="751" spans="1:21" ht="21" customHeight="1">
      <c r="A751" s="53"/>
      <c r="B751" s="35"/>
      <c r="C751" s="54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35"/>
      <c r="T751" s="35"/>
      <c r="U751" s="35"/>
    </row>
    <row r="752" spans="1:21" ht="21" customHeight="1">
      <c r="A752" s="53"/>
      <c r="B752" s="35"/>
      <c r="C752" s="54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35"/>
      <c r="T752" s="35"/>
      <c r="U752" s="35"/>
    </row>
    <row r="753" spans="1:21" ht="21" customHeight="1">
      <c r="A753" s="53"/>
      <c r="B753" s="35"/>
      <c r="C753" s="54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35"/>
      <c r="T753" s="35"/>
      <c r="U753" s="35"/>
    </row>
    <row r="754" spans="1:21" ht="21" customHeight="1">
      <c r="A754" s="53"/>
      <c r="B754" s="35"/>
      <c r="C754" s="54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35"/>
      <c r="T754" s="35"/>
      <c r="U754" s="35"/>
    </row>
    <row r="755" spans="1:21" ht="21" customHeight="1">
      <c r="A755" s="53"/>
      <c r="B755" s="35"/>
      <c r="C755" s="54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35"/>
      <c r="T755" s="35"/>
      <c r="U755" s="35"/>
    </row>
    <row r="756" spans="1:21" ht="21" customHeight="1">
      <c r="A756" s="53"/>
      <c r="B756" s="35"/>
      <c r="C756" s="54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35"/>
      <c r="T756" s="35"/>
      <c r="U756" s="35"/>
    </row>
    <row r="757" spans="1:21" ht="21" customHeight="1">
      <c r="A757" s="53"/>
      <c r="B757" s="35"/>
      <c r="C757" s="54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35"/>
      <c r="T757" s="35"/>
      <c r="U757" s="35"/>
    </row>
    <row r="758" spans="1:21" ht="21" customHeight="1">
      <c r="A758" s="53"/>
      <c r="B758" s="35"/>
      <c r="C758" s="54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35"/>
      <c r="T758" s="35"/>
      <c r="U758" s="35"/>
    </row>
    <row r="759" spans="1:21" ht="21" customHeight="1">
      <c r="A759" s="53"/>
      <c r="B759" s="35"/>
      <c r="C759" s="54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35"/>
      <c r="T759" s="35"/>
      <c r="U759" s="35"/>
    </row>
    <row r="760" spans="1:21" ht="21" customHeight="1">
      <c r="A760" s="53"/>
      <c r="B760" s="35"/>
      <c r="C760" s="54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35"/>
      <c r="T760" s="35"/>
      <c r="U760" s="35"/>
    </row>
    <row r="761" spans="1:21" ht="21" customHeight="1">
      <c r="A761" s="53"/>
      <c r="B761" s="35"/>
      <c r="C761" s="54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35"/>
      <c r="T761" s="35"/>
      <c r="U761" s="35"/>
    </row>
    <row r="762" spans="1:21" ht="21" customHeight="1">
      <c r="A762" s="53"/>
      <c r="B762" s="35"/>
      <c r="C762" s="54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35"/>
      <c r="T762" s="35"/>
      <c r="U762" s="35"/>
    </row>
    <row r="763" spans="1:21" ht="21" customHeight="1">
      <c r="A763" s="53"/>
      <c r="B763" s="35"/>
      <c r="C763" s="54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35"/>
      <c r="T763" s="35"/>
      <c r="U763" s="35"/>
    </row>
    <row r="764" spans="1:21" ht="21" customHeight="1">
      <c r="A764" s="53"/>
      <c r="B764" s="35"/>
      <c r="C764" s="54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35"/>
      <c r="T764" s="35"/>
      <c r="U764" s="35"/>
    </row>
    <row r="765" spans="1:21" ht="21" customHeight="1">
      <c r="A765" s="53"/>
      <c r="B765" s="35"/>
      <c r="C765" s="54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35"/>
      <c r="T765" s="35"/>
      <c r="U765" s="35"/>
    </row>
    <row r="766" spans="1:21" ht="21" customHeight="1">
      <c r="A766" s="53"/>
      <c r="B766" s="35"/>
      <c r="C766" s="54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35"/>
      <c r="T766" s="35"/>
      <c r="U766" s="35"/>
    </row>
    <row r="767" spans="1:21" ht="21" customHeight="1">
      <c r="A767" s="53"/>
      <c r="B767" s="35"/>
      <c r="C767" s="54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35"/>
      <c r="T767" s="35"/>
      <c r="U767" s="35"/>
    </row>
    <row r="768" spans="1:21" ht="21" customHeight="1">
      <c r="A768" s="53"/>
      <c r="B768" s="35"/>
      <c r="C768" s="54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35"/>
      <c r="T768" s="35"/>
      <c r="U768" s="35"/>
    </row>
    <row r="769" spans="1:21" ht="21" customHeight="1">
      <c r="A769" s="53"/>
      <c r="B769" s="35"/>
      <c r="C769" s="54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35"/>
      <c r="T769" s="35"/>
      <c r="U769" s="35"/>
    </row>
    <row r="770" spans="1:21" ht="21" customHeight="1">
      <c r="A770" s="53"/>
      <c r="B770" s="35"/>
      <c r="C770" s="54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35"/>
      <c r="T770" s="35"/>
      <c r="U770" s="35"/>
    </row>
    <row r="771" spans="1:21" ht="21" customHeight="1">
      <c r="A771" s="53"/>
      <c r="B771" s="35"/>
      <c r="C771" s="54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35"/>
      <c r="T771" s="35"/>
      <c r="U771" s="35"/>
    </row>
    <row r="772" spans="1:21" ht="21" customHeight="1">
      <c r="A772" s="53"/>
      <c r="B772" s="35"/>
      <c r="C772" s="54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35"/>
      <c r="T772" s="35"/>
      <c r="U772" s="35"/>
    </row>
    <row r="773" spans="1:21" ht="21" customHeight="1">
      <c r="A773" s="53"/>
      <c r="B773" s="35"/>
      <c r="C773" s="54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35"/>
      <c r="T773" s="35"/>
      <c r="U773" s="35"/>
    </row>
    <row r="774" spans="1:21" ht="21" customHeight="1">
      <c r="A774" s="53"/>
      <c r="B774" s="35"/>
      <c r="C774" s="54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35"/>
      <c r="T774" s="35"/>
      <c r="U774" s="35"/>
    </row>
    <row r="775" spans="1:21" ht="21" customHeight="1">
      <c r="A775" s="53"/>
      <c r="B775" s="35"/>
      <c r="C775" s="54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35"/>
      <c r="T775" s="35"/>
      <c r="U775" s="35"/>
    </row>
    <row r="776" spans="1:21" ht="21" customHeight="1">
      <c r="A776" s="53"/>
      <c r="B776" s="35"/>
      <c r="C776" s="54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35"/>
      <c r="T776" s="35"/>
      <c r="U776" s="35"/>
    </row>
    <row r="777" spans="1:21" ht="21" customHeight="1">
      <c r="A777" s="53"/>
      <c r="B777" s="35"/>
      <c r="C777" s="54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35"/>
      <c r="T777" s="35"/>
      <c r="U777" s="35"/>
    </row>
    <row r="778" spans="1:21" ht="21" customHeight="1">
      <c r="A778" s="53"/>
      <c r="B778" s="35"/>
      <c r="C778" s="54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35"/>
      <c r="T778" s="35"/>
      <c r="U778" s="35"/>
    </row>
    <row r="779" spans="1:21" ht="21" customHeight="1">
      <c r="A779" s="53"/>
      <c r="B779" s="35"/>
      <c r="C779" s="54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35"/>
      <c r="T779" s="35"/>
      <c r="U779" s="35"/>
    </row>
    <row r="780" spans="1:21" ht="21" customHeight="1">
      <c r="A780" s="53"/>
      <c r="B780" s="35"/>
      <c r="C780" s="54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35"/>
      <c r="T780" s="35"/>
      <c r="U780" s="35"/>
    </row>
    <row r="781" spans="1:21" ht="21" customHeight="1">
      <c r="A781" s="53"/>
      <c r="B781" s="35"/>
      <c r="C781" s="54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35"/>
      <c r="T781" s="35"/>
      <c r="U781" s="35"/>
    </row>
    <row r="782" spans="1:21" ht="21" customHeight="1">
      <c r="A782" s="53"/>
      <c r="B782" s="35"/>
      <c r="C782" s="54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35"/>
      <c r="T782" s="35"/>
      <c r="U782" s="35"/>
    </row>
    <row r="783" spans="1:21" ht="21" customHeight="1">
      <c r="A783" s="53"/>
      <c r="B783" s="35"/>
      <c r="C783" s="54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35"/>
      <c r="T783" s="35"/>
      <c r="U783" s="35"/>
    </row>
    <row r="784" spans="1:21" ht="21" customHeight="1">
      <c r="A784" s="53"/>
      <c r="B784" s="35"/>
      <c r="C784" s="54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35"/>
      <c r="T784" s="35"/>
      <c r="U784" s="35"/>
    </row>
    <row r="785" spans="1:21" ht="21" customHeight="1">
      <c r="A785" s="53"/>
      <c r="B785" s="35"/>
      <c r="C785" s="54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35"/>
      <c r="T785" s="35"/>
      <c r="U785" s="35"/>
    </row>
    <row r="786" spans="1:21" ht="21" customHeight="1">
      <c r="A786" s="53"/>
      <c r="B786" s="35"/>
      <c r="C786" s="54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35"/>
      <c r="T786" s="35"/>
      <c r="U786" s="35"/>
    </row>
    <row r="787" spans="1:21" ht="21" customHeight="1">
      <c r="A787" s="53"/>
      <c r="B787" s="35"/>
      <c r="C787" s="54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35"/>
      <c r="T787" s="35"/>
      <c r="U787" s="35"/>
    </row>
    <row r="788" spans="1:21" ht="21" customHeight="1">
      <c r="A788" s="53"/>
      <c r="B788" s="35"/>
      <c r="C788" s="54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35"/>
      <c r="T788" s="35"/>
      <c r="U788" s="35"/>
    </row>
    <row r="789" spans="1:21" ht="21" customHeight="1">
      <c r="A789" s="53"/>
      <c r="B789" s="35"/>
      <c r="C789" s="54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35"/>
      <c r="T789" s="35"/>
      <c r="U789" s="35"/>
    </row>
    <row r="790" spans="1:21" ht="21" customHeight="1">
      <c r="A790" s="53"/>
      <c r="B790" s="35"/>
      <c r="C790" s="54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35"/>
      <c r="T790" s="35"/>
      <c r="U790" s="35"/>
    </row>
    <row r="791" spans="1:21" ht="21" customHeight="1">
      <c r="A791" s="53"/>
      <c r="B791" s="35"/>
      <c r="C791" s="54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35"/>
      <c r="T791" s="35"/>
      <c r="U791" s="35"/>
    </row>
    <row r="792" spans="1:21" ht="21" customHeight="1">
      <c r="A792" s="53"/>
      <c r="B792" s="35"/>
      <c r="C792" s="54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35"/>
      <c r="T792" s="35"/>
      <c r="U792" s="35"/>
    </row>
    <row r="793" spans="1:21" ht="21" customHeight="1">
      <c r="A793" s="53"/>
      <c r="B793" s="35"/>
      <c r="C793" s="54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35"/>
      <c r="T793" s="35"/>
      <c r="U793" s="35"/>
    </row>
    <row r="794" spans="1:21" ht="21" customHeight="1">
      <c r="A794" s="53"/>
      <c r="B794" s="35"/>
      <c r="C794" s="54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35"/>
      <c r="T794" s="35"/>
      <c r="U794" s="35"/>
    </row>
    <row r="795" spans="1:21" ht="21" customHeight="1">
      <c r="A795" s="53"/>
      <c r="B795" s="35"/>
      <c r="C795" s="54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35"/>
      <c r="T795" s="35"/>
      <c r="U795" s="35"/>
    </row>
    <row r="796" spans="1:21" ht="21" customHeight="1">
      <c r="A796" s="53"/>
      <c r="B796" s="35"/>
      <c r="C796" s="54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35"/>
      <c r="T796" s="35"/>
      <c r="U796" s="35"/>
    </row>
    <row r="797" spans="1:21" ht="21" customHeight="1">
      <c r="A797" s="53"/>
      <c r="B797" s="35"/>
      <c r="C797" s="54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35"/>
      <c r="T797" s="35"/>
      <c r="U797" s="35"/>
    </row>
    <row r="798" spans="1:21" ht="21" customHeight="1">
      <c r="A798" s="53"/>
      <c r="B798" s="35"/>
      <c r="C798" s="54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35"/>
      <c r="T798" s="35"/>
      <c r="U798" s="35"/>
    </row>
    <row r="799" spans="1:21" ht="21" customHeight="1">
      <c r="A799" s="53"/>
      <c r="B799" s="35"/>
      <c r="C799" s="54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35"/>
      <c r="T799" s="35"/>
      <c r="U799" s="35"/>
    </row>
    <row r="800" spans="1:21" ht="21" customHeight="1">
      <c r="A800" s="53"/>
      <c r="B800" s="35"/>
      <c r="C800" s="54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35"/>
      <c r="T800" s="35"/>
      <c r="U800" s="35"/>
    </row>
    <row r="801" spans="1:21" ht="21" customHeight="1">
      <c r="A801" s="53"/>
      <c r="B801" s="35"/>
      <c r="C801" s="54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35"/>
      <c r="T801" s="35"/>
      <c r="U801" s="35"/>
    </row>
    <row r="802" spans="1:21" ht="21" customHeight="1">
      <c r="A802" s="53"/>
      <c r="B802" s="35"/>
      <c r="C802" s="54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35"/>
      <c r="T802" s="35"/>
      <c r="U802" s="35"/>
    </row>
    <row r="803" spans="1:21" ht="21" customHeight="1">
      <c r="A803" s="53"/>
      <c r="B803" s="35"/>
      <c r="C803" s="54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35"/>
      <c r="T803" s="35"/>
      <c r="U803" s="35"/>
    </row>
    <row r="804" spans="1:21" ht="21" customHeight="1">
      <c r="A804" s="53"/>
      <c r="B804" s="35"/>
      <c r="C804" s="54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35"/>
      <c r="T804" s="35"/>
      <c r="U804" s="35"/>
    </row>
    <row r="805" spans="1:21" ht="21" customHeight="1">
      <c r="A805" s="53"/>
      <c r="B805" s="35"/>
      <c r="C805" s="54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35"/>
      <c r="T805" s="35"/>
      <c r="U805" s="35"/>
    </row>
    <row r="806" spans="1:21" ht="21" customHeight="1">
      <c r="A806" s="53"/>
      <c r="B806" s="35"/>
      <c r="C806" s="54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35"/>
      <c r="T806" s="35"/>
      <c r="U806" s="35"/>
    </row>
    <row r="807" spans="1:21" ht="21" customHeight="1">
      <c r="A807" s="53"/>
      <c r="B807" s="35"/>
      <c r="C807" s="54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35"/>
      <c r="T807" s="35"/>
      <c r="U807" s="35"/>
    </row>
    <row r="808" spans="1:21" ht="21" customHeight="1">
      <c r="A808" s="53"/>
      <c r="B808" s="35"/>
      <c r="C808" s="54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35"/>
      <c r="T808" s="35"/>
      <c r="U808" s="35"/>
    </row>
    <row r="809" spans="1:21" ht="21" customHeight="1">
      <c r="A809" s="53"/>
      <c r="B809" s="35"/>
      <c r="C809" s="54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35"/>
      <c r="T809" s="35"/>
      <c r="U809" s="35"/>
    </row>
    <row r="810" spans="1:21" ht="21" customHeight="1">
      <c r="A810" s="53"/>
      <c r="B810" s="35"/>
      <c r="C810" s="54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35"/>
      <c r="T810" s="35"/>
      <c r="U810" s="35"/>
    </row>
    <row r="811" spans="1:21" ht="21" customHeight="1">
      <c r="A811" s="53"/>
      <c r="B811" s="35"/>
      <c r="C811" s="54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35"/>
      <c r="T811" s="35"/>
      <c r="U811" s="35"/>
    </row>
    <row r="812" spans="1:21" ht="21" customHeight="1">
      <c r="A812" s="53"/>
      <c r="B812" s="35"/>
      <c r="C812" s="54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35"/>
      <c r="T812" s="35"/>
      <c r="U812" s="35"/>
    </row>
    <row r="813" spans="1:21" ht="21" customHeight="1">
      <c r="A813" s="53"/>
      <c r="B813" s="35"/>
      <c r="C813" s="54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35"/>
      <c r="T813" s="35"/>
      <c r="U813" s="35"/>
    </row>
    <row r="814" spans="1:21" ht="21" customHeight="1">
      <c r="A814" s="53"/>
      <c r="B814" s="35"/>
      <c r="C814" s="54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35"/>
      <c r="T814" s="35"/>
      <c r="U814" s="35"/>
    </row>
    <row r="815" spans="1:21" ht="21" customHeight="1">
      <c r="A815" s="53"/>
      <c r="B815" s="35"/>
      <c r="C815" s="54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35"/>
      <c r="T815" s="35"/>
      <c r="U815" s="35"/>
    </row>
    <row r="816" spans="1:21" ht="21" customHeight="1">
      <c r="A816" s="53"/>
      <c r="B816" s="35"/>
      <c r="C816" s="54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35"/>
      <c r="T816" s="35"/>
      <c r="U816" s="35"/>
    </row>
    <row r="817" spans="1:21" ht="21" customHeight="1">
      <c r="A817" s="53"/>
      <c r="B817" s="35"/>
      <c r="C817" s="54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35"/>
      <c r="T817" s="35"/>
      <c r="U817" s="35"/>
    </row>
    <row r="818" spans="1:21" ht="21" customHeight="1">
      <c r="A818" s="53"/>
      <c r="B818" s="35"/>
      <c r="C818" s="54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35"/>
      <c r="T818" s="35"/>
      <c r="U818" s="35"/>
    </row>
    <row r="819" spans="1:21" ht="21" customHeight="1">
      <c r="A819" s="53"/>
      <c r="B819" s="35"/>
      <c r="C819" s="54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35"/>
      <c r="T819" s="35"/>
      <c r="U819" s="35"/>
    </row>
    <row r="820" spans="1:21" ht="21" customHeight="1">
      <c r="A820" s="53"/>
      <c r="B820" s="35"/>
      <c r="C820" s="54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35"/>
      <c r="T820" s="35"/>
      <c r="U820" s="35"/>
    </row>
    <row r="821" spans="1:21" ht="21" customHeight="1">
      <c r="A821" s="53"/>
      <c r="B821" s="35"/>
      <c r="C821" s="54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35"/>
      <c r="T821" s="35"/>
      <c r="U821" s="35"/>
    </row>
    <row r="822" spans="1:21" ht="21" customHeight="1">
      <c r="A822" s="53"/>
      <c r="B822" s="35"/>
      <c r="C822" s="54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35"/>
      <c r="T822" s="35"/>
      <c r="U822" s="35"/>
    </row>
    <row r="823" spans="1:21" ht="21" customHeight="1">
      <c r="A823" s="53"/>
      <c r="B823" s="35"/>
      <c r="C823" s="54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35"/>
      <c r="T823" s="35"/>
      <c r="U823" s="35"/>
    </row>
    <row r="824" spans="1:21" ht="21" customHeight="1">
      <c r="A824" s="53"/>
      <c r="B824" s="35"/>
      <c r="C824" s="54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35"/>
      <c r="T824" s="35"/>
      <c r="U824" s="35"/>
    </row>
    <row r="825" spans="1:21" ht="21" customHeight="1">
      <c r="A825" s="53"/>
      <c r="B825" s="35"/>
      <c r="C825" s="54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35"/>
      <c r="T825" s="35"/>
      <c r="U825" s="35"/>
    </row>
    <row r="826" spans="1:21" ht="21" customHeight="1">
      <c r="A826" s="53"/>
      <c r="B826" s="35"/>
      <c r="C826" s="54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35"/>
      <c r="T826" s="35"/>
      <c r="U826" s="35"/>
    </row>
    <row r="827" spans="1:21" ht="21" customHeight="1">
      <c r="A827" s="53"/>
      <c r="B827" s="35"/>
      <c r="C827" s="54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35"/>
      <c r="T827" s="35"/>
      <c r="U827" s="35"/>
    </row>
    <row r="828" spans="1:21" ht="21" customHeight="1">
      <c r="A828" s="53"/>
      <c r="B828" s="35"/>
      <c r="C828" s="54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35"/>
      <c r="T828" s="35"/>
      <c r="U828" s="35"/>
    </row>
    <row r="829" spans="1:21" ht="21" customHeight="1">
      <c r="A829" s="53"/>
      <c r="B829" s="35"/>
      <c r="C829" s="54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35"/>
      <c r="T829" s="35"/>
      <c r="U829" s="35"/>
    </row>
    <row r="830" spans="1:21" ht="21" customHeight="1">
      <c r="A830" s="53"/>
      <c r="B830" s="35"/>
      <c r="C830" s="54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35"/>
      <c r="T830" s="35"/>
      <c r="U830" s="35"/>
    </row>
    <row r="831" spans="1:21" ht="21" customHeight="1">
      <c r="A831" s="53"/>
      <c r="B831" s="35"/>
      <c r="C831" s="54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35"/>
      <c r="T831" s="35"/>
      <c r="U831" s="35"/>
    </row>
    <row r="832" spans="1:21" ht="21" customHeight="1">
      <c r="A832" s="53"/>
      <c r="B832" s="35"/>
      <c r="C832" s="54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35"/>
      <c r="T832" s="35"/>
      <c r="U832" s="35"/>
    </row>
    <row r="833" spans="1:21" ht="21" customHeight="1">
      <c r="A833" s="53"/>
      <c r="B833" s="35"/>
      <c r="C833" s="54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35"/>
      <c r="T833" s="35"/>
      <c r="U833" s="35"/>
    </row>
    <row r="834" spans="1:21" ht="21" customHeight="1">
      <c r="A834" s="53"/>
      <c r="B834" s="35"/>
      <c r="C834" s="54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35"/>
      <c r="T834" s="35"/>
      <c r="U834" s="35"/>
    </row>
    <row r="835" spans="1:21" ht="21" customHeight="1">
      <c r="A835" s="53"/>
      <c r="B835" s="35"/>
      <c r="C835" s="54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35"/>
      <c r="T835" s="35"/>
      <c r="U835" s="35"/>
    </row>
    <row r="836" spans="1:21" ht="21" customHeight="1">
      <c r="A836" s="53"/>
      <c r="B836" s="35"/>
      <c r="C836" s="54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35"/>
      <c r="T836" s="35"/>
      <c r="U836" s="35"/>
    </row>
    <row r="837" spans="1:21" ht="21" customHeight="1">
      <c r="A837" s="53"/>
      <c r="B837" s="35"/>
      <c r="C837" s="54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35"/>
      <c r="T837" s="35"/>
      <c r="U837" s="35"/>
    </row>
    <row r="838" spans="1:21" ht="21" customHeight="1">
      <c r="A838" s="53"/>
      <c r="B838" s="35"/>
      <c r="C838" s="54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35"/>
      <c r="T838" s="35"/>
      <c r="U838" s="35"/>
    </row>
    <row r="839" spans="1:21" ht="21" customHeight="1">
      <c r="A839" s="53"/>
      <c r="B839" s="35"/>
      <c r="C839" s="54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35"/>
      <c r="T839" s="35"/>
      <c r="U839" s="35"/>
    </row>
    <row r="840" spans="1:21" ht="21" customHeight="1">
      <c r="A840" s="53"/>
      <c r="B840" s="35"/>
      <c r="C840" s="54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35"/>
      <c r="T840" s="35"/>
      <c r="U840" s="35"/>
    </row>
    <row r="841" spans="1:21" ht="21" customHeight="1">
      <c r="A841" s="53"/>
      <c r="B841" s="35"/>
      <c r="C841" s="54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35"/>
      <c r="T841" s="35"/>
      <c r="U841" s="35"/>
    </row>
    <row r="842" spans="1:21" ht="21" customHeight="1">
      <c r="A842" s="53"/>
      <c r="B842" s="35"/>
      <c r="C842" s="54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35"/>
      <c r="T842" s="35"/>
      <c r="U842" s="35"/>
    </row>
    <row r="843" spans="1:21" ht="21" customHeight="1">
      <c r="A843" s="53"/>
      <c r="B843" s="35"/>
      <c r="C843" s="54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35"/>
      <c r="T843" s="35"/>
      <c r="U843" s="35"/>
    </row>
    <row r="844" spans="1:21" ht="21" customHeight="1">
      <c r="A844" s="53"/>
      <c r="B844" s="35"/>
      <c r="C844" s="54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35"/>
      <c r="T844" s="35"/>
      <c r="U844" s="35"/>
    </row>
    <row r="845" spans="1:21" ht="21" customHeight="1">
      <c r="A845" s="53"/>
      <c r="B845" s="35"/>
      <c r="C845" s="54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35"/>
      <c r="T845" s="35"/>
      <c r="U845" s="35"/>
    </row>
    <row r="846" spans="1:21" ht="21" customHeight="1">
      <c r="A846" s="53"/>
      <c r="B846" s="35"/>
      <c r="C846" s="54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35"/>
      <c r="T846" s="35"/>
      <c r="U846" s="35"/>
    </row>
    <row r="847" spans="1:21" ht="21" customHeight="1">
      <c r="A847" s="53"/>
      <c r="B847" s="35"/>
      <c r="C847" s="54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35"/>
      <c r="T847" s="35"/>
      <c r="U847" s="35"/>
    </row>
    <row r="848" spans="1:21" ht="21" customHeight="1">
      <c r="A848" s="53"/>
      <c r="B848" s="35"/>
      <c r="C848" s="54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35"/>
      <c r="T848" s="35"/>
      <c r="U848" s="35"/>
    </row>
    <row r="849" spans="1:21" ht="21" customHeight="1">
      <c r="A849" s="53"/>
      <c r="B849" s="35"/>
      <c r="C849" s="54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35"/>
      <c r="T849" s="35"/>
      <c r="U849" s="35"/>
    </row>
    <row r="850" spans="1:21" ht="21" customHeight="1">
      <c r="A850" s="53"/>
      <c r="B850" s="35"/>
      <c r="C850" s="54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35"/>
      <c r="T850" s="35"/>
      <c r="U850" s="35"/>
    </row>
    <row r="851" spans="1:21" ht="21" customHeight="1">
      <c r="A851" s="53"/>
      <c r="B851" s="35"/>
      <c r="C851" s="54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35"/>
      <c r="T851" s="35"/>
      <c r="U851" s="35"/>
    </row>
    <row r="852" spans="1:21" ht="21" customHeight="1">
      <c r="A852" s="53"/>
      <c r="B852" s="35"/>
      <c r="C852" s="54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35"/>
      <c r="T852" s="35"/>
      <c r="U852" s="35"/>
    </row>
    <row r="853" spans="1:21" ht="21" customHeight="1">
      <c r="A853" s="53"/>
      <c r="B853" s="35"/>
      <c r="C853" s="54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35"/>
      <c r="T853" s="35"/>
      <c r="U853" s="35"/>
    </row>
    <row r="854" spans="1:21" ht="21" customHeight="1">
      <c r="A854" s="53"/>
      <c r="B854" s="35"/>
      <c r="C854" s="54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35"/>
      <c r="T854" s="35"/>
      <c r="U854" s="35"/>
    </row>
    <row r="855" spans="1:21" ht="21" customHeight="1">
      <c r="A855" s="53"/>
      <c r="B855" s="35"/>
      <c r="C855" s="54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35"/>
      <c r="T855" s="35"/>
      <c r="U855" s="35"/>
    </row>
    <row r="856" spans="1:21" ht="21" customHeight="1">
      <c r="A856" s="53"/>
      <c r="B856" s="35"/>
      <c r="C856" s="54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35"/>
      <c r="T856" s="35"/>
      <c r="U856" s="35"/>
    </row>
    <row r="857" spans="1:21" ht="21" customHeight="1">
      <c r="A857" s="53"/>
      <c r="B857" s="35"/>
      <c r="C857" s="54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35"/>
      <c r="T857" s="35"/>
      <c r="U857" s="35"/>
    </row>
    <row r="858" spans="1:21" ht="21" customHeight="1">
      <c r="A858" s="53"/>
      <c r="B858" s="35"/>
      <c r="C858" s="54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35"/>
      <c r="T858" s="35"/>
      <c r="U858" s="35"/>
    </row>
    <row r="859" spans="1:21" ht="21" customHeight="1">
      <c r="A859" s="53"/>
      <c r="B859" s="35"/>
      <c r="C859" s="54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35"/>
      <c r="T859" s="35"/>
      <c r="U859" s="35"/>
    </row>
    <row r="860" spans="1:21" ht="21" customHeight="1">
      <c r="A860" s="53"/>
      <c r="B860" s="35"/>
      <c r="C860" s="54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35"/>
      <c r="T860" s="35"/>
      <c r="U860" s="35"/>
    </row>
    <row r="861" spans="1:21" ht="21" customHeight="1">
      <c r="A861" s="53"/>
      <c r="B861" s="35"/>
      <c r="C861" s="54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35"/>
      <c r="T861" s="35"/>
      <c r="U861" s="35"/>
    </row>
    <row r="862" spans="1:21" ht="21" customHeight="1">
      <c r="A862" s="53"/>
      <c r="B862" s="35"/>
      <c r="C862" s="54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35"/>
      <c r="T862" s="35"/>
      <c r="U862" s="35"/>
    </row>
    <row r="863" spans="1:21" ht="21" customHeight="1">
      <c r="A863" s="53"/>
      <c r="B863" s="35"/>
      <c r="C863" s="54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35"/>
      <c r="T863" s="35"/>
      <c r="U863" s="35"/>
    </row>
    <row r="864" spans="1:21" ht="21" customHeight="1">
      <c r="A864" s="53"/>
      <c r="B864" s="35"/>
      <c r="C864" s="54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35"/>
      <c r="T864" s="35"/>
      <c r="U864" s="35"/>
    </row>
    <row r="865" spans="1:21" ht="21" customHeight="1">
      <c r="A865" s="53"/>
      <c r="B865" s="35"/>
      <c r="C865" s="54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35"/>
      <c r="T865" s="35"/>
      <c r="U865" s="35"/>
    </row>
    <row r="866" spans="1:21" ht="21" customHeight="1">
      <c r="A866" s="53"/>
      <c r="B866" s="35"/>
      <c r="C866" s="54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35"/>
      <c r="T866" s="35"/>
      <c r="U866" s="35"/>
    </row>
    <row r="867" spans="1:21" ht="21" customHeight="1">
      <c r="A867" s="53"/>
      <c r="B867" s="35"/>
      <c r="C867" s="54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35"/>
      <c r="T867" s="35"/>
      <c r="U867" s="35"/>
    </row>
    <row r="868" spans="1:21" ht="21" customHeight="1">
      <c r="A868" s="53"/>
      <c r="B868" s="35"/>
      <c r="C868" s="54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35"/>
      <c r="T868" s="35"/>
      <c r="U868" s="35"/>
    </row>
    <row r="869" spans="1:21" ht="21" customHeight="1">
      <c r="A869" s="53"/>
      <c r="B869" s="35"/>
      <c r="C869" s="54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35"/>
      <c r="T869" s="35"/>
      <c r="U869" s="35"/>
    </row>
    <row r="870" spans="1:21" ht="21" customHeight="1">
      <c r="A870" s="53"/>
      <c r="B870" s="35"/>
      <c r="C870" s="54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35"/>
      <c r="T870" s="35"/>
      <c r="U870" s="35"/>
    </row>
    <row r="871" spans="1:21" ht="21" customHeight="1">
      <c r="A871" s="53"/>
      <c r="B871" s="35"/>
      <c r="C871" s="54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35"/>
      <c r="T871" s="35"/>
      <c r="U871" s="35"/>
    </row>
    <row r="872" spans="1:21" ht="21" customHeight="1">
      <c r="A872" s="53"/>
      <c r="B872" s="35"/>
      <c r="C872" s="54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35"/>
      <c r="T872" s="35"/>
      <c r="U872" s="35"/>
    </row>
    <row r="873" spans="1:21" ht="21" customHeight="1">
      <c r="A873" s="53"/>
      <c r="B873" s="35"/>
      <c r="C873" s="54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35"/>
      <c r="T873" s="35"/>
      <c r="U873" s="35"/>
    </row>
    <row r="874" spans="1:21" ht="21" customHeight="1">
      <c r="A874" s="53"/>
      <c r="B874" s="35"/>
      <c r="C874" s="54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35"/>
      <c r="T874" s="35"/>
      <c r="U874" s="35"/>
    </row>
    <row r="875" spans="1:21" ht="21" customHeight="1">
      <c r="A875" s="53"/>
      <c r="B875" s="35"/>
      <c r="C875" s="54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35"/>
      <c r="T875" s="35"/>
      <c r="U875" s="35"/>
    </row>
    <row r="876" spans="1:21" ht="21" customHeight="1">
      <c r="A876" s="53"/>
      <c r="B876" s="35"/>
      <c r="C876" s="54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35"/>
      <c r="T876" s="35"/>
      <c r="U876" s="35"/>
    </row>
    <row r="877" spans="1:21" ht="21" customHeight="1">
      <c r="A877" s="53"/>
      <c r="B877" s="35"/>
      <c r="C877" s="54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35"/>
      <c r="T877" s="35"/>
      <c r="U877" s="35"/>
    </row>
    <row r="878" spans="1:21" ht="21" customHeight="1">
      <c r="A878" s="53"/>
      <c r="B878" s="35"/>
      <c r="C878" s="54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35"/>
      <c r="T878" s="35"/>
      <c r="U878" s="35"/>
    </row>
    <row r="879" spans="1:21" ht="21" customHeight="1">
      <c r="A879" s="53"/>
      <c r="B879" s="35"/>
      <c r="C879" s="54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35"/>
      <c r="T879" s="35"/>
      <c r="U879" s="35"/>
    </row>
    <row r="880" spans="1:21" ht="21" customHeight="1">
      <c r="A880" s="53"/>
      <c r="B880" s="35"/>
      <c r="C880" s="54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35"/>
      <c r="T880" s="35"/>
      <c r="U880" s="35"/>
    </row>
    <row r="881" spans="1:21" ht="21" customHeight="1">
      <c r="A881" s="53"/>
      <c r="B881" s="35"/>
      <c r="C881" s="54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35"/>
      <c r="T881" s="35"/>
      <c r="U881" s="35"/>
    </row>
    <row r="882" spans="1:21" ht="21" customHeight="1">
      <c r="A882" s="53"/>
      <c r="B882" s="35"/>
      <c r="C882" s="54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35"/>
      <c r="T882" s="35"/>
      <c r="U882" s="35"/>
    </row>
    <row r="883" spans="1:21" ht="21" customHeight="1">
      <c r="A883" s="53"/>
      <c r="B883" s="35"/>
      <c r="C883" s="54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35"/>
      <c r="T883" s="35"/>
      <c r="U883" s="35"/>
    </row>
    <row r="884" spans="1:21" ht="21" customHeight="1">
      <c r="A884" s="53"/>
      <c r="B884" s="35"/>
      <c r="C884" s="54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35"/>
      <c r="T884" s="35"/>
      <c r="U884" s="35"/>
    </row>
    <row r="885" spans="1:21" ht="21" customHeight="1">
      <c r="A885" s="53"/>
      <c r="B885" s="35"/>
      <c r="C885" s="54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35"/>
      <c r="T885" s="35"/>
      <c r="U885" s="35"/>
    </row>
    <row r="886" spans="1:21" ht="21" customHeight="1">
      <c r="A886" s="53"/>
      <c r="B886" s="35"/>
      <c r="C886" s="54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35"/>
      <c r="T886" s="35"/>
      <c r="U886" s="35"/>
    </row>
    <row r="887" spans="1:21" ht="21" customHeight="1">
      <c r="A887" s="53"/>
      <c r="B887" s="35"/>
      <c r="C887" s="54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35"/>
      <c r="T887" s="35"/>
      <c r="U887" s="35"/>
    </row>
    <row r="888" spans="1:21" ht="21" customHeight="1">
      <c r="A888" s="53"/>
      <c r="B888" s="35"/>
      <c r="C888" s="54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35"/>
      <c r="T888" s="35"/>
      <c r="U888" s="35"/>
    </row>
    <row r="889" spans="1:21" ht="21" customHeight="1">
      <c r="A889" s="53"/>
      <c r="B889" s="35"/>
      <c r="C889" s="54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35"/>
      <c r="T889" s="35"/>
      <c r="U889" s="35"/>
    </row>
    <row r="890" spans="1:21" ht="21" customHeight="1">
      <c r="A890" s="53"/>
      <c r="B890" s="35"/>
      <c r="C890" s="54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35"/>
      <c r="T890" s="35"/>
      <c r="U890" s="35"/>
    </row>
    <row r="891" spans="1:21" ht="21" customHeight="1">
      <c r="A891" s="53"/>
      <c r="B891" s="35"/>
      <c r="C891" s="54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35"/>
      <c r="T891" s="35"/>
      <c r="U891" s="35"/>
    </row>
    <row r="892" spans="1:21" ht="21" customHeight="1">
      <c r="A892" s="53"/>
      <c r="B892" s="35"/>
      <c r="C892" s="54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35"/>
      <c r="T892" s="35"/>
      <c r="U892" s="35"/>
    </row>
    <row r="893" spans="1:21" ht="21" customHeight="1">
      <c r="A893" s="53"/>
      <c r="B893" s="35"/>
      <c r="C893" s="54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35"/>
      <c r="T893" s="35"/>
      <c r="U893" s="35"/>
    </row>
    <row r="894" spans="1:21" ht="21" customHeight="1">
      <c r="A894" s="53"/>
      <c r="B894" s="35"/>
      <c r="C894" s="54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35"/>
      <c r="T894" s="35"/>
      <c r="U894" s="35"/>
    </row>
    <row r="895" spans="1:21" ht="21" customHeight="1">
      <c r="A895" s="53"/>
      <c r="B895" s="35"/>
      <c r="C895" s="54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35"/>
      <c r="T895" s="35"/>
      <c r="U895" s="35"/>
    </row>
    <row r="896" spans="1:21" ht="21" customHeight="1">
      <c r="A896" s="53"/>
      <c r="B896" s="35"/>
      <c r="C896" s="54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35"/>
      <c r="T896" s="35"/>
      <c r="U896" s="35"/>
    </row>
    <row r="897" spans="1:21" ht="21" customHeight="1">
      <c r="A897" s="53"/>
      <c r="B897" s="35"/>
      <c r="C897" s="54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35"/>
      <c r="T897" s="35"/>
      <c r="U897" s="35"/>
    </row>
    <row r="898" spans="1:21" ht="21" customHeight="1">
      <c r="A898" s="53"/>
      <c r="B898" s="35"/>
      <c r="C898" s="54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35"/>
      <c r="T898" s="35"/>
      <c r="U898" s="35"/>
    </row>
    <row r="899" spans="1:21" ht="21" customHeight="1">
      <c r="A899" s="53"/>
      <c r="B899" s="35"/>
      <c r="C899" s="54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35"/>
      <c r="T899" s="35"/>
      <c r="U899" s="35"/>
    </row>
    <row r="900" spans="1:21" ht="21" customHeight="1">
      <c r="A900" s="53"/>
      <c r="B900" s="35"/>
      <c r="C900" s="54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35"/>
      <c r="T900" s="35"/>
      <c r="U900" s="35"/>
    </row>
    <row r="901" spans="1:21" ht="21" customHeight="1">
      <c r="A901" s="53"/>
      <c r="B901" s="35"/>
      <c r="C901" s="54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35"/>
      <c r="T901" s="35"/>
      <c r="U901" s="35"/>
    </row>
    <row r="902" spans="1:21" ht="21" customHeight="1">
      <c r="A902" s="53"/>
      <c r="B902" s="35"/>
      <c r="C902" s="54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35"/>
      <c r="T902" s="35"/>
      <c r="U902" s="35"/>
    </row>
    <row r="903" spans="1:21" ht="21" customHeight="1">
      <c r="A903" s="53"/>
      <c r="B903" s="35"/>
      <c r="C903" s="54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35"/>
      <c r="T903" s="35"/>
      <c r="U903" s="35"/>
    </row>
    <row r="904" spans="1:21" ht="21" customHeight="1">
      <c r="A904" s="53"/>
      <c r="B904" s="35"/>
      <c r="C904" s="54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35"/>
      <c r="T904" s="35"/>
      <c r="U904" s="35"/>
    </row>
    <row r="905" spans="1:21" ht="21" customHeight="1">
      <c r="A905" s="53"/>
      <c r="B905" s="35"/>
      <c r="C905" s="54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35"/>
      <c r="T905" s="35"/>
      <c r="U905" s="35"/>
    </row>
    <row r="906" spans="1:21" ht="21" customHeight="1">
      <c r="A906" s="53"/>
      <c r="B906" s="35"/>
      <c r="C906" s="54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35"/>
      <c r="T906" s="35"/>
      <c r="U906" s="35"/>
    </row>
    <row r="907" spans="1:21" ht="21" customHeight="1">
      <c r="A907" s="53"/>
      <c r="B907" s="35"/>
      <c r="C907" s="54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35"/>
      <c r="T907" s="35"/>
      <c r="U907" s="35"/>
    </row>
    <row r="908" spans="1:21" ht="21" customHeight="1">
      <c r="A908" s="53"/>
      <c r="B908" s="35"/>
      <c r="C908" s="54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35"/>
      <c r="T908" s="35"/>
      <c r="U908" s="35"/>
    </row>
    <row r="909" spans="1:21" ht="21" customHeight="1">
      <c r="A909" s="53"/>
      <c r="B909" s="35"/>
      <c r="C909" s="54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35"/>
      <c r="T909" s="35"/>
      <c r="U909" s="35"/>
    </row>
    <row r="910" spans="1:21" ht="21" customHeight="1">
      <c r="A910" s="53"/>
      <c r="B910" s="35"/>
      <c r="C910" s="54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35"/>
      <c r="T910" s="35"/>
      <c r="U910" s="35"/>
    </row>
    <row r="911" spans="1:21" ht="21" customHeight="1">
      <c r="A911" s="53"/>
      <c r="B911" s="35"/>
      <c r="C911" s="54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35"/>
      <c r="T911" s="35"/>
      <c r="U911" s="35"/>
    </row>
    <row r="912" spans="1:21" ht="21" customHeight="1">
      <c r="A912" s="53"/>
      <c r="B912" s="35"/>
      <c r="C912" s="54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35"/>
      <c r="T912" s="35"/>
      <c r="U912" s="35"/>
    </row>
    <row r="913" spans="1:21" ht="21" customHeight="1">
      <c r="A913" s="53"/>
      <c r="B913" s="35"/>
      <c r="C913" s="54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35"/>
      <c r="T913" s="35"/>
      <c r="U913" s="35"/>
    </row>
    <row r="914" spans="1:21" ht="21" customHeight="1">
      <c r="A914" s="53"/>
      <c r="B914" s="35"/>
      <c r="C914" s="54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35"/>
      <c r="T914" s="35"/>
      <c r="U914" s="35"/>
    </row>
    <row r="915" spans="1:21" ht="21" customHeight="1">
      <c r="A915" s="53"/>
      <c r="B915" s="35"/>
      <c r="C915" s="54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35"/>
      <c r="T915" s="35"/>
      <c r="U915" s="35"/>
    </row>
    <row r="916" spans="1:21" ht="21" customHeight="1">
      <c r="A916" s="53"/>
      <c r="B916" s="35"/>
      <c r="C916" s="54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35"/>
      <c r="T916" s="35"/>
      <c r="U916" s="35"/>
    </row>
    <row r="917" spans="1:21" ht="21" customHeight="1">
      <c r="A917" s="53"/>
      <c r="B917" s="35"/>
      <c r="C917" s="54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35"/>
      <c r="T917" s="35"/>
      <c r="U917" s="35"/>
    </row>
    <row r="918" spans="1:21" ht="21" customHeight="1">
      <c r="A918" s="53"/>
      <c r="B918" s="35"/>
      <c r="C918" s="54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35"/>
      <c r="T918" s="35"/>
      <c r="U918" s="35"/>
    </row>
    <row r="919" spans="1:21" ht="21" customHeight="1">
      <c r="A919" s="53"/>
      <c r="B919" s="35"/>
      <c r="C919" s="54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35"/>
      <c r="T919" s="35"/>
      <c r="U919" s="35"/>
    </row>
    <row r="920" spans="1:21" ht="21" customHeight="1">
      <c r="A920" s="53"/>
      <c r="B920" s="35"/>
      <c r="C920" s="54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35"/>
      <c r="T920" s="35"/>
      <c r="U920" s="35"/>
    </row>
    <row r="921" spans="1:21" ht="21" customHeight="1">
      <c r="A921" s="53"/>
      <c r="B921" s="35"/>
      <c r="C921" s="54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35"/>
      <c r="T921" s="35"/>
      <c r="U921" s="35"/>
    </row>
    <row r="922" spans="1:21" ht="21" customHeight="1">
      <c r="A922" s="53"/>
      <c r="B922" s="35"/>
      <c r="C922" s="54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35"/>
      <c r="T922" s="35"/>
      <c r="U922" s="35"/>
    </row>
    <row r="923" spans="1:21" ht="21" customHeight="1">
      <c r="A923" s="53"/>
      <c r="B923" s="35"/>
      <c r="C923" s="54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35"/>
      <c r="T923" s="35"/>
      <c r="U923" s="35"/>
    </row>
    <row r="924" spans="1:21" ht="21" customHeight="1">
      <c r="A924" s="53"/>
      <c r="B924" s="35"/>
      <c r="C924" s="54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35"/>
      <c r="T924" s="35"/>
      <c r="U924" s="35"/>
    </row>
    <row r="925" spans="1:21" ht="21" customHeight="1">
      <c r="A925" s="53"/>
      <c r="B925" s="35"/>
      <c r="C925" s="54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35"/>
      <c r="T925" s="35"/>
      <c r="U925" s="35"/>
    </row>
    <row r="926" spans="1:21" ht="21" customHeight="1">
      <c r="A926" s="53"/>
      <c r="B926" s="35"/>
      <c r="C926" s="54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35"/>
      <c r="T926" s="35"/>
      <c r="U926" s="35"/>
    </row>
    <row r="927" spans="1:21" ht="21" customHeight="1">
      <c r="A927" s="53"/>
      <c r="B927" s="35"/>
      <c r="C927" s="54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35"/>
      <c r="T927" s="35"/>
      <c r="U927" s="35"/>
    </row>
    <row r="928" spans="1:21" ht="21" customHeight="1">
      <c r="A928" s="53"/>
      <c r="B928" s="35"/>
      <c r="C928" s="54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35"/>
      <c r="T928" s="35"/>
      <c r="U928" s="35"/>
    </row>
    <row r="929" spans="1:21" ht="21" customHeight="1">
      <c r="A929" s="53"/>
      <c r="B929" s="35"/>
      <c r="C929" s="54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35"/>
      <c r="T929" s="35"/>
      <c r="U929" s="35"/>
    </row>
    <row r="930" spans="1:21" ht="21" customHeight="1">
      <c r="A930" s="53"/>
      <c r="B930" s="35"/>
      <c r="C930" s="54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35"/>
      <c r="T930" s="35"/>
      <c r="U930" s="35"/>
    </row>
    <row r="931" spans="1:21" ht="21" customHeight="1">
      <c r="A931" s="53"/>
      <c r="B931" s="35"/>
      <c r="C931" s="54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35"/>
      <c r="T931" s="35"/>
      <c r="U931" s="35"/>
    </row>
    <row r="932" spans="1:21" ht="21" customHeight="1">
      <c r="A932" s="53"/>
      <c r="B932" s="35"/>
      <c r="C932" s="54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35"/>
      <c r="T932" s="35"/>
      <c r="U932" s="35"/>
    </row>
    <row r="933" spans="1:21" ht="21" customHeight="1">
      <c r="A933" s="53"/>
      <c r="B933" s="35"/>
      <c r="C933" s="54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35"/>
      <c r="T933" s="35"/>
      <c r="U933" s="35"/>
    </row>
    <row r="934" spans="1:21" ht="21" customHeight="1">
      <c r="A934" s="53"/>
      <c r="B934" s="35"/>
      <c r="C934" s="54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35"/>
      <c r="T934" s="35"/>
      <c r="U934" s="35"/>
    </row>
    <row r="935" spans="1:21" ht="21" customHeight="1">
      <c r="A935" s="53"/>
      <c r="B935" s="35"/>
      <c r="C935" s="54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35"/>
      <c r="T935" s="35"/>
      <c r="U935" s="35"/>
    </row>
    <row r="936" spans="1:21" ht="21" customHeight="1">
      <c r="A936" s="53"/>
      <c r="B936" s="35"/>
      <c r="C936" s="54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35"/>
      <c r="T936" s="35"/>
      <c r="U936" s="35"/>
    </row>
    <row r="937" spans="1:21" ht="21" customHeight="1">
      <c r="A937" s="53"/>
      <c r="B937" s="35"/>
      <c r="C937" s="54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35"/>
      <c r="T937" s="35"/>
      <c r="U937" s="35"/>
    </row>
    <row r="938" spans="1:21" ht="21" customHeight="1">
      <c r="A938" s="53"/>
      <c r="B938" s="35"/>
      <c r="C938" s="54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35"/>
      <c r="T938" s="35"/>
      <c r="U938" s="35"/>
    </row>
    <row r="939" spans="1:21" ht="21" customHeight="1">
      <c r="A939" s="53"/>
      <c r="B939" s="35"/>
      <c r="C939" s="54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35"/>
      <c r="T939" s="35"/>
      <c r="U939" s="35"/>
    </row>
    <row r="940" spans="1:21" ht="21" customHeight="1">
      <c r="A940" s="53"/>
      <c r="B940" s="35"/>
      <c r="C940" s="54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35"/>
      <c r="T940" s="35"/>
      <c r="U940" s="35"/>
    </row>
    <row r="941" spans="1:21" ht="21" customHeight="1">
      <c r="A941" s="53"/>
      <c r="B941" s="35"/>
      <c r="C941" s="54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35"/>
      <c r="T941" s="35"/>
      <c r="U941" s="35"/>
    </row>
    <row r="942" spans="1:21" ht="21" customHeight="1">
      <c r="A942" s="53"/>
      <c r="B942" s="35"/>
      <c r="C942" s="54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35"/>
      <c r="T942" s="35"/>
      <c r="U942" s="35"/>
    </row>
    <row r="943" spans="1:21" ht="21" customHeight="1">
      <c r="A943" s="53"/>
      <c r="B943" s="35"/>
      <c r="C943" s="54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35"/>
      <c r="T943" s="35"/>
      <c r="U943" s="35"/>
    </row>
    <row r="944" spans="1:21" ht="21" customHeight="1">
      <c r="A944" s="53"/>
      <c r="B944" s="35"/>
      <c r="C944" s="54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35"/>
      <c r="T944" s="35"/>
      <c r="U944" s="35"/>
    </row>
    <row r="945" spans="1:21" ht="21" customHeight="1">
      <c r="A945" s="53"/>
      <c r="B945" s="35"/>
      <c r="C945" s="54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35"/>
      <c r="T945" s="35"/>
      <c r="U945" s="35"/>
    </row>
    <row r="946" spans="1:21" ht="21" customHeight="1">
      <c r="A946" s="53"/>
      <c r="B946" s="35"/>
      <c r="C946" s="54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35"/>
      <c r="T946" s="35"/>
      <c r="U946" s="35"/>
    </row>
    <row r="947" spans="1:21" ht="21" customHeight="1">
      <c r="A947" s="53"/>
      <c r="B947" s="35"/>
      <c r="C947" s="54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35"/>
      <c r="T947" s="35"/>
      <c r="U947" s="35"/>
    </row>
    <row r="948" spans="1:21" ht="21" customHeight="1">
      <c r="A948" s="53"/>
      <c r="B948" s="35"/>
      <c r="C948" s="54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35"/>
      <c r="T948" s="35"/>
      <c r="U948" s="35"/>
    </row>
    <row r="949" spans="1:21" ht="21" customHeight="1">
      <c r="A949" s="53"/>
      <c r="B949" s="35"/>
      <c r="C949" s="54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35"/>
      <c r="T949" s="35"/>
      <c r="U949" s="35"/>
    </row>
    <row r="950" spans="1:21" ht="21" customHeight="1">
      <c r="A950" s="53"/>
      <c r="B950" s="35"/>
      <c r="C950" s="54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35"/>
      <c r="T950" s="35"/>
      <c r="U950" s="35"/>
    </row>
    <row r="951" spans="1:21" ht="21" customHeight="1">
      <c r="A951" s="53"/>
      <c r="B951" s="35"/>
      <c r="C951" s="54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35"/>
      <c r="T951" s="35"/>
      <c r="U951" s="35"/>
    </row>
    <row r="952" spans="1:21" ht="21" customHeight="1">
      <c r="A952" s="53"/>
      <c r="B952" s="35"/>
      <c r="C952" s="54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35"/>
      <c r="T952" s="35"/>
      <c r="U952" s="35"/>
    </row>
    <row r="953" spans="1:21" ht="21" customHeight="1">
      <c r="A953" s="53"/>
      <c r="B953" s="35"/>
      <c r="C953" s="54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35"/>
      <c r="T953" s="35"/>
      <c r="U953" s="35"/>
    </row>
    <row r="954" spans="1:21" ht="21" customHeight="1">
      <c r="A954" s="53"/>
      <c r="B954" s="35"/>
      <c r="C954" s="54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35"/>
      <c r="T954" s="35"/>
      <c r="U954" s="35"/>
    </row>
    <row r="955" spans="1:21" ht="21" customHeight="1">
      <c r="A955" s="53"/>
      <c r="B955" s="35"/>
      <c r="C955" s="54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35"/>
      <c r="T955" s="35"/>
      <c r="U955" s="35"/>
    </row>
    <row r="956" spans="1:21" ht="21" customHeight="1">
      <c r="A956" s="53"/>
      <c r="B956" s="35"/>
      <c r="C956" s="54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35"/>
      <c r="T956" s="35"/>
      <c r="U956" s="35"/>
    </row>
    <row r="957" spans="1:21" ht="21" customHeight="1">
      <c r="A957" s="53"/>
      <c r="B957" s="35"/>
      <c r="C957" s="54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35"/>
      <c r="T957" s="35"/>
      <c r="U957" s="35"/>
    </row>
    <row r="958" spans="1:21" ht="21" customHeight="1">
      <c r="A958" s="53"/>
      <c r="B958" s="35"/>
      <c r="C958" s="54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35"/>
      <c r="T958" s="35"/>
      <c r="U958" s="35"/>
    </row>
    <row r="959" spans="1:21" ht="21" customHeight="1">
      <c r="A959" s="53"/>
      <c r="B959" s="35"/>
      <c r="C959" s="54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35"/>
      <c r="T959" s="35"/>
      <c r="U959" s="35"/>
    </row>
    <row r="960" spans="1:21" ht="21" customHeight="1">
      <c r="A960" s="53"/>
      <c r="B960" s="35"/>
      <c r="C960" s="54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35"/>
      <c r="T960" s="35"/>
      <c r="U960" s="35"/>
    </row>
    <row r="961" spans="1:21" ht="21" customHeight="1">
      <c r="A961" s="53"/>
      <c r="B961" s="35"/>
      <c r="C961" s="54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35"/>
      <c r="T961" s="35"/>
      <c r="U961" s="35"/>
    </row>
    <row r="962" spans="1:21" ht="21" customHeight="1">
      <c r="A962" s="53"/>
      <c r="B962" s="35"/>
      <c r="C962" s="54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35"/>
      <c r="T962" s="35"/>
      <c r="U962" s="35"/>
    </row>
    <row r="963" spans="1:21" ht="21" customHeight="1">
      <c r="A963" s="53"/>
      <c r="B963" s="35"/>
      <c r="C963" s="54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35"/>
      <c r="T963" s="35"/>
      <c r="U963" s="35"/>
    </row>
    <row r="964" spans="1:21" ht="21" customHeight="1">
      <c r="A964" s="53"/>
      <c r="B964" s="35"/>
      <c r="C964" s="54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35"/>
      <c r="T964" s="35"/>
      <c r="U964" s="35"/>
    </row>
    <row r="965" spans="1:21" ht="21" customHeight="1">
      <c r="A965" s="53"/>
      <c r="B965" s="35"/>
      <c r="C965" s="54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35"/>
      <c r="T965" s="35"/>
      <c r="U965" s="35"/>
    </row>
    <row r="966" spans="1:21" ht="21" customHeight="1">
      <c r="A966" s="53"/>
      <c r="B966" s="35"/>
      <c r="C966" s="54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35"/>
      <c r="T966" s="35"/>
      <c r="U966" s="35"/>
    </row>
    <row r="967" spans="1:21" ht="21" customHeight="1">
      <c r="A967" s="53"/>
      <c r="B967" s="35"/>
      <c r="C967" s="54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35"/>
      <c r="T967" s="35"/>
      <c r="U967" s="35"/>
    </row>
    <row r="968" spans="1:21" ht="21" customHeight="1">
      <c r="A968" s="53"/>
      <c r="B968" s="35"/>
      <c r="C968" s="54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35"/>
      <c r="T968" s="35"/>
      <c r="U968" s="35"/>
    </row>
    <row r="969" spans="1:21" ht="21" customHeight="1">
      <c r="A969" s="53"/>
      <c r="B969" s="35"/>
      <c r="C969" s="54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35"/>
      <c r="T969" s="35"/>
      <c r="U969" s="35"/>
    </row>
    <row r="970" spans="1:21" ht="21" customHeight="1">
      <c r="A970" s="53"/>
      <c r="B970" s="35"/>
      <c r="C970" s="54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35"/>
      <c r="T970" s="35"/>
      <c r="U970" s="35"/>
    </row>
    <row r="971" spans="1:21" ht="21" customHeight="1">
      <c r="A971" s="53"/>
      <c r="B971" s="35"/>
      <c r="C971" s="54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35"/>
      <c r="T971" s="35"/>
      <c r="U971" s="35"/>
    </row>
    <row r="972" spans="1:21" ht="21" customHeight="1">
      <c r="A972" s="53"/>
      <c r="B972" s="35"/>
      <c r="C972" s="54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35"/>
      <c r="T972" s="35"/>
      <c r="U972" s="35"/>
    </row>
    <row r="973" spans="1:21" ht="21" customHeight="1">
      <c r="A973" s="53"/>
      <c r="B973" s="35"/>
      <c r="C973" s="54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35"/>
      <c r="T973" s="35"/>
      <c r="U973" s="35"/>
    </row>
    <row r="974" spans="1:21" ht="21" customHeight="1">
      <c r="A974" s="53"/>
      <c r="B974" s="35"/>
      <c r="C974" s="54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35"/>
      <c r="T974" s="35"/>
      <c r="U974" s="35"/>
    </row>
    <row r="975" spans="1:21" ht="21" customHeight="1">
      <c r="A975" s="53"/>
      <c r="B975" s="35"/>
      <c r="C975" s="54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35"/>
      <c r="T975" s="35"/>
      <c r="U975" s="35"/>
    </row>
    <row r="976" spans="1:21" ht="21" customHeight="1">
      <c r="A976" s="53"/>
      <c r="B976" s="35"/>
      <c r="C976" s="54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35"/>
      <c r="T976" s="35"/>
      <c r="U976" s="35"/>
    </row>
    <row r="977" spans="1:21" ht="21" customHeight="1">
      <c r="A977" s="53"/>
      <c r="B977" s="35"/>
      <c r="C977" s="54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35"/>
      <c r="T977" s="35"/>
      <c r="U977" s="35"/>
    </row>
    <row r="978" spans="1:21" ht="21" customHeight="1">
      <c r="A978" s="53"/>
      <c r="B978" s="35"/>
      <c r="C978" s="54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35"/>
      <c r="T978" s="35"/>
      <c r="U978" s="35"/>
    </row>
    <row r="979" spans="1:21" ht="21" customHeight="1">
      <c r="A979" s="53"/>
      <c r="B979" s="35"/>
      <c r="C979" s="54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35"/>
      <c r="T979" s="35"/>
      <c r="U979" s="35"/>
    </row>
    <row r="980" spans="1:21" ht="21" customHeight="1">
      <c r="A980" s="53"/>
      <c r="B980" s="35"/>
      <c r="C980" s="54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35"/>
      <c r="T980" s="35"/>
      <c r="U980" s="35"/>
    </row>
    <row r="981" spans="1:21" ht="21" customHeight="1">
      <c r="A981" s="53"/>
      <c r="B981" s="35"/>
      <c r="C981" s="54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35"/>
      <c r="T981" s="35"/>
      <c r="U981" s="35"/>
    </row>
    <row r="982" spans="1:21" ht="21" customHeight="1">
      <c r="A982" s="53"/>
      <c r="B982" s="35"/>
      <c r="C982" s="54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35"/>
      <c r="T982" s="35"/>
      <c r="U982" s="35"/>
    </row>
    <row r="983" spans="1:21" ht="21" customHeight="1">
      <c r="A983" s="53"/>
      <c r="B983" s="35"/>
      <c r="C983" s="54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35"/>
      <c r="T983" s="35"/>
      <c r="U983" s="35"/>
    </row>
  </sheetData>
  <mergeCells count="7">
    <mergeCell ref="C3:R3"/>
    <mergeCell ref="C2:R2"/>
    <mergeCell ref="B33:B38"/>
    <mergeCell ref="B26:B31"/>
    <mergeCell ref="B19:B24"/>
    <mergeCell ref="B12:B17"/>
    <mergeCell ref="B5:B10"/>
  </mergeCells>
  <conditionalFormatting sqref="C6:Q10 R12:R17 C13:Q17 R19:R24 C20:Q24 R26:R31 C27:Q31 R33:R38 C34:Q38 R5:R10">
    <cfRule type="cellIs" dxfId="47" priority="1" operator="greaterThanOrEqual">
      <formula>0.7</formula>
    </cfRule>
  </conditionalFormatting>
  <conditionalFormatting sqref="C6:Q10 R12:R17 C13:Q17 R19:R24 C20:Q24 R26:R31 C27:Q31 R33:R38 C34:Q38 R5:R10">
    <cfRule type="cellIs" dxfId="46" priority="2" operator="greaterThanOrEqual">
      <formula>0.5</formula>
    </cfRule>
  </conditionalFormatting>
  <conditionalFormatting sqref="C6:Q10 R12:R17 C13:Q17 R19:R24 C20:Q24 R26:R31 C27:Q31 R33:R38 C34:Q38 R5:R10">
    <cfRule type="cellIs" dxfId="45" priority="3" operator="lessThan">
      <formula>0.5</formula>
    </cfRule>
  </conditionalFormatting>
  <conditionalFormatting sqref="C13:C17">
    <cfRule type="cellIs" dxfId="44" priority="4" operator="greaterThanOrEqual">
      <formula>0.7</formula>
    </cfRule>
  </conditionalFormatting>
  <conditionalFormatting sqref="C13:C17">
    <cfRule type="cellIs" dxfId="43" priority="5" operator="greaterThanOrEqual">
      <formula>0.5</formula>
    </cfRule>
  </conditionalFormatting>
  <conditionalFormatting sqref="C13:C17">
    <cfRule type="cellIs" dxfId="42" priority="6" operator="lessThan">
      <formula>0.5</formula>
    </cfRule>
  </conditionalFormatting>
  <conditionalFormatting sqref="C20:C24">
    <cfRule type="cellIs" dxfId="41" priority="7" operator="greaterThanOrEqual">
      <formula>0.7</formula>
    </cfRule>
  </conditionalFormatting>
  <conditionalFormatting sqref="C20:C24">
    <cfRule type="cellIs" dxfId="40" priority="8" operator="greaterThanOrEqual">
      <formula>0.5</formula>
    </cfRule>
  </conditionalFormatting>
  <conditionalFormatting sqref="C20:C24">
    <cfRule type="cellIs" dxfId="39" priority="9" operator="lessThan">
      <formula>0.5</formula>
    </cfRule>
  </conditionalFormatting>
  <conditionalFormatting sqref="C27:C31">
    <cfRule type="cellIs" dxfId="38" priority="10" operator="greaterThanOrEqual">
      <formula>0.7</formula>
    </cfRule>
  </conditionalFormatting>
  <conditionalFormatting sqref="C27:C31">
    <cfRule type="cellIs" dxfId="37" priority="11" operator="greaterThanOrEqual">
      <formula>0.5</formula>
    </cfRule>
  </conditionalFormatting>
  <conditionalFormatting sqref="C27:C31">
    <cfRule type="cellIs" dxfId="36" priority="12" operator="lessThan">
      <formula>0.5</formula>
    </cfRule>
  </conditionalFormatting>
  <conditionalFormatting sqref="C35:C38">
    <cfRule type="cellIs" dxfId="35" priority="13" operator="greaterThanOrEqual">
      <formula>0.7</formula>
    </cfRule>
  </conditionalFormatting>
  <conditionalFormatting sqref="C35:C38">
    <cfRule type="cellIs" dxfId="34" priority="14" operator="greaterThanOrEqual">
      <formula>0.5</formula>
    </cfRule>
  </conditionalFormatting>
  <conditionalFormatting sqref="C35:C38">
    <cfRule type="cellIs" dxfId="33" priority="15" operator="lessThan">
      <formula>0.5</formula>
    </cfRule>
  </conditionalFormatting>
  <conditionalFormatting sqref="C6:Q10 C13:Q17 C20:Q24 C27:Q31 C34:Q38">
    <cfRule type="containsBlanks" dxfId="32" priority="16">
      <formula>LEN(TRIM(C6))=0</formula>
    </cfRule>
  </conditionalFormatting>
  <pageMargins left="0.75" right="0.75" top="1" bottom="1" header="0" footer="0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285F4"/>
    <pageSetUpPr fitToPage="1"/>
  </sheetPr>
  <dimension ref="A1:U984"/>
  <sheetViews>
    <sheetView workbookViewId="0">
      <pane xSplit="2" ySplit="4" topLeftCell="C38" activePane="bottomRight" state="frozen"/>
      <selection pane="topRight" activeCell="C1" sqref="C1"/>
      <selection pane="bottomLeft" activeCell="A5" sqref="A5"/>
      <selection pane="bottomRight" activeCell="A2" sqref="A2:A39"/>
    </sheetView>
  </sheetViews>
  <sheetFormatPr defaultColWidth="14.42578125" defaultRowHeight="15.75" customHeight="1"/>
  <cols>
    <col min="1" max="1" width="16" customWidth="1"/>
    <col min="2" max="2" width="68.140625" customWidth="1"/>
    <col min="3" max="3" width="5.85546875" customWidth="1"/>
    <col min="4" max="17" width="5.28515625" customWidth="1"/>
    <col min="18" max="18" width="11.85546875" customWidth="1"/>
  </cols>
  <sheetData>
    <row r="1" spans="1:21" ht="33.75" customHeight="1">
      <c r="A1" s="56"/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8"/>
      <c r="T1" s="58"/>
      <c r="U1" s="58"/>
    </row>
    <row r="2" spans="1:21" ht="37.5" customHeight="1">
      <c r="A2" s="143" t="s">
        <v>25</v>
      </c>
      <c r="B2" s="127" t="s">
        <v>30</v>
      </c>
      <c r="C2" s="177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6"/>
      <c r="S2" s="21"/>
      <c r="T2" s="21"/>
      <c r="U2" s="21"/>
    </row>
    <row r="3" spans="1:21" ht="20.25" customHeight="1">
      <c r="A3" s="143" t="s">
        <v>27</v>
      </c>
      <c r="B3" s="126" t="s">
        <v>28</v>
      </c>
      <c r="C3" s="174" t="s">
        <v>10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6"/>
      <c r="S3" s="21"/>
      <c r="T3" s="21"/>
      <c r="U3" s="21"/>
    </row>
    <row r="4" spans="1:21" ht="21" customHeight="1">
      <c r="A4" s="144" t="s">
        <v>11</v>
      </c>
      <c r="B4" s="72"/>
      <c r="C4" s="22" t="s">
        <v>12</v>
      </c>
      <c r="D4" s="23" t="str">
        <f>"W "&amp;WEEKNUM(Settings!$B$14)</f>
        <v>W 1</v>
      </c>
      <c r="E4" s="23" t="str">
        <f>"W "&amp;(WEEKNUM(Settings!$B$14)+1)</f>
        <v>W 2</v>
      </c>
      <c r="F4" s="23" t="str">
        <f>"W "&amp;(WEEKNUM(Settings!$B$14)+2)</f>
        <v>W 3</v>
      </c>
      <c r="G4" s="23" t="str">
        <f>"W "&amp;(WEEKNUM(Settings!$B$14)+3)</f>
        <v>W 4</v>
      </c>
      <c r="H4" s="23" t="str">
        <f>"W "&amp;(WEEKNUM(Settings!$B$14)+5)</f>
        <v>W 6</v>
      </c>
      <c r="I4" s="23" t="str">
        <f>"W "&amp;(WEEKNUM(Settings!$B$14)+6)</f>
        <v>W 7</v>
      </c>
      <c r="J4" s="23" t="str">
        <f>"W "&amp;(WEEKNUM(Settings!$B$14)+7)</f>
        <v>W 8</v>
      </c>
      <c r="K4" s="23" t="str">
        <f>"W "&amp;(WEEKNUM(Settings!$B$14)+8)</f>
        <v>W 9</v>
      </c>
      <c r="L4" s="23" t="str">
        <f>"W "&amp;(WEEKNUM(Settings!$B$14)+9)</f>
        <v>W 10</v>
      </c>
      <c r="M4" s="23" t="str">
        <f>"W "&amp;(WEEKNUM(Settings!$B$14)+10)</f>
        <v>W 11</v>
      </c>
      <c r="N4" s="23" t="str">
        <f>"W "&amp;(WEEKNUM(Settings!$B$14)+11)</f>
        <v>W 12</v>
      </c>
      <c r="O4" s="23" t="str">
        <f>"W "&amp;(WEEKNUM(Settings!$B$14)+12)</f>
        <v>W 13</v>
      </c>
      <c r="P4" s="23" t="str">
        <f>"W "&amp;(WEEKNUM(Settings!$B$14)+13)</f>
        <v>W 14</v>
      </c>
      <c r="Q4" s="23" t="str">
        <f>"W "&amp;(WEEKNUM(Settings!$B$14)+14)</f>
        <v>W 15</v>
      </c>
      <c r="R4" s="22" t="s">
        <v>13</v>
      </c>
      <c r="S4" s="24"/>
      <c r="T4" s="24"/>
      <c r="U4" s="24"/>
    </row>
    <row r="5" spans="1:21" ht="21" customHeight="1">
      <c r="A5" s="135"/>
      <c r="B5" s="25"/>
      <c r="C5" s="2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8"/>
      <c r="R5" s="29" t="s">
        <v>40</v>
      </c>
      <c r="S5" s="24"/>
      <c r="T5" s="24"/>
      <c r="U5" s="24"/>
    </row>
    <row r="6" spans="1:21" ht="21" customHeight="1">
      <c r="A6" s="132" t="s">
        <v>14</v>
      </c>
      <c r="B6" s="182" t="s">
        <v>14</v>
      </c>
      <c r="C6" s="30"/>
      <c r="D6" s="31"/>
      <c r="E6" s="31"/>
      <c r="F6" s="31"/>
      <c r="G6" s="31"/>
      <c r="H6" s="32"/>
      <c r="I6" s="32"/>
      <c r="J6" s="32"/>
      <c r="K6" s="32"/>
      <c r="L6" s="32"/>
      <c r="M6" s="32"/>
      <c r="N6" s="32"/>
      <c r="O6" s="32"/>
      <c r="P6" s="32"/>
      <c r="Q6" s="33"/>
      <c r="R6" s="34" t="s">
        <v>40</v>
      </c>
      <c r="S6" s="35"/>
      <c r="T6" s="35"/>
      <c r="U6" s="35"/>
    </row>
    <row r="7" spans="1:21" ht="21" customHeight="1">
      <c r="A7" s="132" t="s">
        <v>15</v>
      </c>
      <c r="B7" s="182"/>
      <c r="C7" s="36"/>
      <c r="D7" s="37"/>
      <c r="E7" s="38"/>
      <c r="F7" s="38"/>
      <c r="G7" s="38"/>
      <c r="H7" s="38"/>
      <c r="I7" s="38"/>
      <c r="J7" s="38"/>
      <c r="K7" s="38"/>
      <c r="L7" s="38"/>
      <c r="M7" s="38"/>
      <c r="N7" s="38"/>
      <c r="O7" s="37"/>
      <c r="P7" s="37"/>
      <c r="Q7" s="38"/>
      <c r="R7" s="37" t="str">
        <f t="array" ref="R7">IFERROR(LOOKUP( 2, 1 / ( D7:Q7 &lt;&gt; "" ), D7:Q7 ),"")</f>
        <v/>
      </c>
      <c r="S7" s="35"/>
      <c r="T7" s="35"/>
      <c r="U7" s="35"/>
    </row>
    <row r="8" spans="1:21" ht="21" customHeight="1">
      <c r="A8" s="132" t="s">
        <v>16</v>
      </c>
      <c r="B8" s="182"/>
      <c r="C8" s="36"/>
      <c r="D8" s="37"/>
      <c r="E8" s="38"/>
      <c r="F8" s="38"/>
      <c r="G8" s="37"/>
      <c r="H8" s="38"/>
      <c r="I8" s="38"/>
      <c r="J8" s="38"/>
      <c r="K8" s="37"/>
      <c r="L8" s="38"/>
      <c r="M8" s="38"/>
      <c r="N8" s="38"/>
      <c r="O8" s="38"/>
      <c r="P8" s="38"/>
      <c r="Q8" s="38"/>
      <c r="R8" s="37" t="str">
        <f t="array" ref="R8">IFERROR(LOOKUP( 2, 1 / ( D8:Q8 &lt;&gt; "" ), D8:Q8 ),"")</f>
        <v/>
      </c>
      <c r="S8" s="35"/>
      <c r="T8" s="35"/>
      <c r="U8" s="35"/>
    </row>
    <row r="9" spans="1:21" ht="21" customHeight="1">
      <c r="A9" s="132" t="s">
        <v>17</v>
      </c>
      <c r="B9" s="182"/>
      <c r="C9" s="36"/>
      <c r="D9" s="37"/>
      <c r="E9" s="38"/>
      <c r="F9" s="38"/>
      <c r="G9" s="38"/>
      <c r="H9" s="37"/>
      <c r="I9" s="38"/>
      <c r="J9" s="38"/>
      <c r="K9" s="38"/>
      <c r="L9" s="38"/>
      <c r="M9" s="38"/>
      <c r="N9" s="38"/>
      <c r="O9" s="38"/>
      <c r="P9" s="38"/>
      <c r="Q9" s="38"/>
      <c r="R9" s="37" t="str">
        <f t="array" ref="R9">IFERROR(LOOKUP( 2, 1 / ( D9:Q9 &lt;&gt; "" ), D9:Q9 ),"")</f>
        <v/>
      </c>
      <c r="S9" s="35"/>
      <c r="T9" s="35"/>
      <c r="U9" s="35"/>
    </row>
    <row r="10" spans="1:21" ht="21" customHeight="1">
      <c r="A10" s="132" t="s">
        <v>18</v>
      </c>
      <c r="B10" s="182"/>
      <c r="C10" s="36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7" t="str">
        <f t="array" ref="R10">IFERROR(LOOKUP( 2, 1 / ( D10:Q10 &lt;&gt; "" ), D10:Q10 ),"")</f>
        <v/>
      </c>
      <c r="S10" s="35"/>
      <c r="T10" s="35"/>
      <c r="U10" s="35"/>
    </row>
    <row r="11" spans="1:21" ht="21" customHeight="1">
      <c r="A11" s="132" t="s">
        <v>19</v>
      </c>
      <c r="B11" s="182"/>
      <c r="C11" s="36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7" t="str">
        <f t="array" ref="R11">IFERROR(LOOKUP( 2, 1 / ( D11:Q11 &lt;&gt; "" ), D11:Q11 ),"")</f>
        <v/>
      </c>
      <c r="S11" s="35"/>
      <c r="T11" s="35"/>
      <c r="U11" s="35"/>
    </row>
    <row r="12" spans="1:21" ht="21" customHeight="1">
      <c r="A12" s="135"/>
      <c r="B12" s="6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1"/>
      <c r="S12" s="35"/>
      <c r="T12" s="35"/>
      <c r="U12" s="35"/>
    </row>
    <row r="13" spans="1:21" ht="21" customHeight="1">
      <c r="A13" s="132" t="s">
        <v>20</v>
      </c>
      <c r="B13" s="182" t="s">
        <v>20</v>
      </c>
      <c r="C13" s="42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4"/>
      <c r="R13" s="34" t="s">
        <v>40</v>
      </c>
      <c r="S13" s="35"/>
      <c r="T13" s="35"/>
      <c r="U13" s="35"/>
    </row>
    <row r="14" spans="1:21" ht="21" customHeight="1">
      <c r="A14" s="132" t="s">
        <v>15</v>
      </c>
      <c r="B14" s="182"/>
      <c r="C14" s="36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7" t="str">
        <f t="array" ref="R14">IFERROR(LOOKUP( 2, 1 / ( D14:Q14 &lt;&gt; "" ), D14:Q14 ),"")</f>
        <v/>
      </c>
      <c r="S14" s="35"/>
      <c r="T14" s="35"/>
      <c r="U14" s="35"/>
    </row>
    <row r="15" spans="1:21" ht="21" customHeight="1">
      <c r="A15" s="132" t="s">
        <v>16</v>
      </c>
      <c r="B15" s="182"/>
      <c r="C15" s="36"/>
      <c r="D15" s="37"/>
      <c r="E15" s="38"/>
      <c r="F15" s="38"/>
      <c r="G15" s="38"/>
      <c r="H15" s="38"/>
      <c r="I15" s="38"/>
      <c r="J15" s="38"/>
      <c r="K15" s="38"/>
      <c r="L15" s="37"/>
      <c r="M15" s="38"/>
      <c r="N15" s="38"/>
      <c r="O15" s="38"/>
      <c r="P15" s="38"/>
      <c r="Q15" s="38"/>
      <c r="R15" s="37" t="str">
        <f t="array" ref="R15">IFERROR(LOOKUP( 2, 1 / ( D15:Q15 &lt;&gt; "" ), D15:Q15 ),"")</f>
        <v/>
      </c>
      <c r="S15" s="35"/>
      <c r="T15" s="35"/>
      <c r="U15" s="35"/>
    </row>
    <row r="16" spans="1:21" ht="21" customHeight="1">
      <c r="A16" s="132" t="s">
        <v>17</v>
      </c>
      <c r="B16" s="182"/>
      <c r="C16" s="36"/>
      <c r="D16" s="37"/>
      <c r="E16" s="38"/>
      <c r="F16" s="37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7" t="str">
        <f t="array" ref="R16">IFERROR(LOOKUP( 2, 1 / ( D16:Q16 &lt;&gt; "" ), D16:Q16 ),"")</f>
        <v/>
      </c>
      <c r="S16" s="35"/>
      <c r="T16" s="35"/>
      <c r="U16" s="35"/>
    </row>
    <row r="17" spans="1:21" ht="21" customHeight="1">
      <c r="A17" s="132" t="s">
        <v>18</v>
      </c>
      <c r="B17" s="182"/>
      <c r="C17" s="36"/>
      <c r="D17" s="37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7" t="str">
        <f t="array" ref="R17">IFERROR(LOOKUP( 2, 1 / ( D17:Q17 &lt;&gt; "" ), D17:Q17 ),"")</f>
        <v/>
      </c>
      <c r="S17" s="35"/>
      <c r="T17" s="35"/>
      <c r="U17" s="35"/>
    </row>
    <row r="18" spans="1:21" ht="21" customHeight="1">
      <c r="A18" s="132" t="s">
        <v>19</v>
      </c>
      <c r="B18" s="182"/>
      <c r="C18" s="36"/>
      <c r="D18" s="37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7" t="str">
        <f t="array" ref="R18">IFERROR(LOOKUP( 2, 1 / ( D18:Q18 &lt;&gt; "" ), D18:Q18 ),"")</f>
        <v/>
      </c>
      <c r="S18" s="35"/>
      <c r="T18" s="35"/>
      <c r="U18" s="35"/>
    </row>
    <row r="19" spans="1:21" ht="21" customHeight="1">
      <c r="A19" s="135"/>
      <c r="B19" s="60"/>
      <c r="C19" s="45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6"/>
      <c r="R19" s="41"/>
      <c r="S19" s="35"/>
      <c r="T19" s="35"/>
      <c r="U19" s="35"/>
    </row>
    <row r="20" spans="1:21" ht="21" customHeight="1">
      <c r="A20" s="132" t="s">
        <v>21</v>
      </c>
      <c r="B20" s="183" t="s">
        <v>21</v>
      </c>
      <c r="C20" s="42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4"/>
      <c r="R20" s="34" t="s">
        <v>40</v>
      </c>
      <c r="S20" s="35"/>
      <c r="T20" s="35"/>
      <c r="U20" s="35"/>
    </row>
    <row r="21" spans="1:21" ht="21" customHeight="1">
      <c r="A21" s="132" t="s">
        <v>15</v>
      </c>
      <c r="B21" s="184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7" t="str">
        <f t="array" ref="R21">IFERROR(LOOKUP( 2, 1 / ( D21:Q21 &lt;&gt; "" ), D21:Q21 ),"")</f>
        <v/>
      </c>
      <c r="S21" s="35"/>
      <c r="T21" s="35"/>
      <c r="U21" s="35"/>
    </row>
    <row r="22" spans="1:21" ht="21" customHeight="1">
      <c r="A22" s="132" t="s">
        <v>16</v>
      </c>
      <c r="B22" s="184"/>
      <c r="C22" s="36"/>
      <c r="D22" s="37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7" t="str">
        <f t="array" ref="R22">IFERROR(LOOKUP( 2, 1 / ( D22:Q22 &lt;&gt; "" ), D22:Q22 ),"")</f>
        <v/>
      </c>
      <c r="S22" s="35"/>
      <c r="T22" s="35"/>
      <c r="U22" s="35"/>
    </row>
    <row r="23" spans="1:21" ht="21" customHeight="1">
      <c r="A23" s="132" t="s">
        <v>17</v>
      </c>
      <c r="B23" s="184"/>
      <c r="C23" s="36"/>
      <c r="D23" s="37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7" t="str">
        <f t="array" ref="R23">IFERROR(LOOKUP( 2, 1 / ( D23:Q23 &lt;&gt; "" ), D23:Q23 ),"")</f>
        <v/>
      </c>
      <c r="S23" s="35"/>
      <c r="T23" s="35"/>
      <c r="U23" s="35"/>
    </row>
    <row r="24" spans="1:21" ht="21" customHeight="1">
      <c r="A24" s="132" t="s">
        <v>18</v>
      </c>
      <c r="B24" s="184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7" t="str">
        <f t="array" ref="R24">IFERROR(LOOKUP( 2, 1 / ( D24:Q24 &lt;&gt; "" ), D24:Q24 ),"")</f>
        <v/>
      </c>
      <c r="S24" s="35"/>
      <c r="T24" s="35"/>
      <c r="U24" s="35"/>
    </row>
    <row r="25" spans="1:21" ht="21" customHeight="1">
      <c r="A25" s="132" t="s">
        <v>19</v>
      </c>
      <c r="B25" s="185"/>
      <c r="C25" s="36"/>
      <c r="D25" s="37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7" t="str">
        <f t="array" ref="R25">IFERROR(LOOKUP( 2, 1 / ( D25:Q25 &lt;&gt; "" ), D25:Q25 ),"")</f>
        <v/>
      </c>
      <c r="S25" s="35"/>
      <c r="T25" s="35"/>
      <c r="U25" s="35"/>
    </row>
    <row r="26" spans="1:21" ht="21" customHeight="1">
      <c r="A26" s="135"/>
      <c r="B26" s="60"/>
      <c r="C26" s="45"/>
      <c r="D26" s="40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6"/>
      <c r="R26" s="41"/>
      <c r="S26" s="35"/>
      <c r="T26" s="35"/>
      <c r="U26" s="35"/>
    </row>
    <row r="27" spans="1:21" ht="21" customHeight="1">
      <c r="A27" s="132" t="s">
        <v>22</v>
      </c>
      <c r="B27" s="182" t="s">
        <v>22</v>
      </c>
      <c r="C27" s="42"/>
      <c r="D27" s="47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34" t="s">
        <v>40</v>
      </c>
      <c r="S27" s="35"/>
      <c r="T27" s="35"/>
      <c r="U27" s="35"/>
    </row>
    <row r="28" spans="1:21" ht="21" customHeight="1">
      <c r="A28" s="132" t="s">
        <v>15</v>
      </c>
      <c r="B28" s="182"/>
      <c r="C28" s="36"/>
      <c r="D28" s="3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7" t="str">
        <f t="array" ref="R28">IFERROR(LOOKUP( 2, 1 / ( D28:Q28 &lt;&gt; "" ), D28:Q28 ),"")</f>
        <v/>
      </c>
      <c r="S28" s="35"/>
      <c r="T28" s="35"/>
      <c r="U28" s="35"/>
    </row>
    <row r="29" spans="1:21" ht="21" customHeight="1">
      <c r="A29" s="132" t="s">
        <v>16</v>
      </c>
      <c r="B29" s="182"/>
      <c r="C29" s="36"/>
      <c r="D29" s="37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7" t="str">
        <f t="array" ref="R29">IFERROR(LOOKUP( 2, 1 / ( D29:Q29 &lt;&gt; "" ), D29:Q29 ),"")</f>
        <v/>
      </c>
      <c r="S29" s="35"/>
      <c r="T29" s="35"/>
      <c r="U29" s="35"/>
    </row>
    <row r="30" spans="1:21" ht="21" customHeight="1">
      <c r="A30" s="132" t="s">
        <v>17</v>
      </c>
      <c r="B30" s="182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7" t="str">
        <f t="array" ref="R30">IFERROR(LOOKUP( 2, 1 / ( D30:Q30 &lt;&gt; "" ), D30:Q30 ),"")</f>
        <v/>
      </c>
      <c r="S30" s="35"/>
      <c r="T30" s="35"/>
      <c r="U30" s="35"/>
    </row>
    <row r="31" spans="1:21" ht="21" customHeight="1">
      <c r="A31" s="132" t="s">
        <v>18</v>
      </c>
      <c r="B31" s="182"/>
      <c r="C31" s="36"/>
      <c r="D31" s="37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7" t="str">
        <f t="array" ref="R31">IFERROR(LOOKUP( 2, 1 / ( D31:Q31 &lt;&gt; "" ), D31:Q31 ),"")</f>
        <v/>
      </c>
      <c r="S31" s="35"/>
      <c r="T31" s="35"/>
      <c r="U31" s="35"/>
    </row>
    <row r="32" spans="1:21" ht="21" customHeight="1">
      <c r="A32" s="132" t="s">
        <v>19</v>
      </c>
      <c r="B32" s="182"/>
      <c r="C32" s="36"/>
      <c r="D32" s="37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7" t="str">
        <f t="array" ref="R32">IFERROR(LOOKUP( 2, 1 / ( D32:Q32 &lt;&gt; "" ), D32:Q32 ),"")</f>
        <v/>
      </c>
      <c r="S32" s="35"/>
      <c r="T32" s="35"/>
      <c r="U32" s="35"/>
    </row>
    <row r="33" spans="1:21" ht="21" customHeight="1">
      <c r="A33" s="135"/>
      <c r="B33" s="60"/>
      <c r="C33" s="45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6"/>
      <c r="R33" s="41"/>
      <c r="S33" s="35"/>
      <c r="T33" s="35"/>
      <c r="U33" s="35"/>
    </row>
    <row r="34" spans="1:21" ht="21" customHeight="1">
      <c r="A34" s="132" t="s">
        <v>23</v>
      </c>
      <c r="B34" s="182" t="s">
        <v>24</v>
      </c>
      <c r="C34" s="48"/>
      <c r="D34" s="49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4"/>
      <c r="R34" s="34" t="s">
        <v>40</v>
      </c>
      <c r="S34" s="35"/>
      <c r="T34" s="35"/>
      <c r="U34" s="35"/>
    </row>
    <row r="35" spans="1:21" ht="21" customHeight="1">
      <c r="A35" s="132" t="s">
        <v>15</v>
      </c>
      <c r="B35" s="182"/>
      <c r="C35" s="36"/>
      <c r="D35" s="37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7" t="str">
        <f t="array" ref="R35">IFERROR(LOOKUP( 2, 1 / ( D35:Q35 &lt;&gt; "" ), D35:Q35 ),"")</f>
        <v/>
      </c>
      <c r="S35" s="35"/>
      <c r="T35" s="35"/>
      <c r="U35" s="35"/>
    </row>
    <row r="36" spans="1:21" ht="21" customHeight="1">
      <c r="A36" s="132" t="s">
        <v>16</v>
      </c>
      <c r="B36" s="182"/>
      <c r="C36" s="36"/>
      <c r="D36" s="37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7" t="str">
        <f t="array" ref="R36">IFERROR(LOOKUP( 2, 1 / ( D36:Q36 &lt;&gt; "" ), D36:Q36 ),"")</f>
        <v/>
      </c>
      <c r="S36" s="35"/>
      <c r="T36" s="35"/>
      <c r="U36" s="35"/>
    </row>
    <row r="37" spans="1:21" ht="21" customHeight="1">
      <c r="A37" s="132" t="s">
        <v>17</v>
      </c>
      <c r="B37" s="182"/>
      <c r="C37" s="36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7" t="str">
        <f t="array" ref="R37">IFERROR(LOOKUP( 2, 1 / ( D37:Q37 &lt;&gt; "" ), D37:Q37 ),"")</f>
        <v/>
      </c>
      <c r="S37" s="35"/>
      <c r="T37" s="35"/>
      <c r="U37" s="35"/>
    </row>
    <row r="38" spans="1:21" ht="21" customHeight="1">
      <c r="A38" s="132" t="s">
        <v>18</v>
      </c>
      <c r="B38" s="182"/>
      <c r="C38" s="36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7" t="str">
        <f t="array" ref="R38">IFERROR(LOOKUP( 2, 1 / ( D38:Q38 &lt;&gt; "" ), D38:Q38 ),"")</f>
        <v/>
      </c>
      <c r="S38" s="35"/>
      <c r="T38" s="35"/>
      <c r="U38" s="35"/>
    </row>
    <row r="39" spans="1:21" ht="21" customHeight="1">
      <c r="A39" s="132" t="s">
        <v>19</v>
      </c>
      <c r="B39" s="182"/>
      <c r="C39" s="36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7" t="str">
        <f t="array" ref="R39">IFERROR(LOOKUP( 2, 1 / ( D39:Q39 &lt;&gt; "" ), D39:Q39 ),"")</f>
        <v/>
      </c>
      <c r="S39" s="35"/>
      <c r="T39" s="35"/>
      <c r="U39" s="35"/>
    </row>
    <row r="40" spans="1:21" ht="21" customHeight="1">
      <c r="A40" s="51"/>
      <c r="B40" s="39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35"/>
      <c r="T40" s="35"/>
      <c r="U40" s="35"/>
    </row>
    <row r="41" spans="1:21" ht="21" customHeight="1">
      <c r="A41" s="51"/>
      <c r="B41" s="39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35"/>
      <c r="T41" s="35"/>
      <c r="U41" s="35"/>
    </row>
    <row r="42" spans="1:21" ht="21" customHeight="1">
      <c r="A42" s="51"/>
      <c r="B42" s="39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35"/>
      <c r="T42" s="35"/>
      <c r="U42" s="35"/>
    </row>
    <row r="43" spans="1:21" ht="21" customHeight="1">
      <c r="A43" s="51"/>
      <c r="B43" s="39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35"/>
      <c r="T43" s="35"/>
      <c r="U43" s="35"/>
    </row>
    <row r="44" spans="1:21" ht="21" customHeight="1">
      <c r="A44" s="51"/>
      <c r="B44" s="39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35"/>
      <c r="T44" s="35"/>
      <c r="U44" s="35"/>
    </row>
    <row r="45" spans="1:21" ht="21" customHeight="1">
      <c r="A45" s="51"/>
      <c r="B45" s="39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35"/>
      <c r="T45" s="35"/>
      <c r="U45" s="35"/>
    </row>
    <row r="46" spans="1:21" ht="21" customHeight="1">
      <c r="A46" s="51"/>
      <c r="B46" s="39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35"/>
      <c r="T46" s="35"/>
      <c r="U46" s="35"/>
    </row>
    <row r="47" spans="1:21" ht="21" customHeight="1">
      <c r="A47" s="51"/>
      <c r="B47" s="39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35"/>
      <c r="T47" s="35"/>
      <c r="U47" s="35"/>
    </row>
    <row r="48" spans="1:21" ht="21" customHeight="1">
      <c r="A48" s="51"/>
      <c r="B48" s="39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35"/>
      <c r="T48" s="35"/>
      <c r="U48" s="35"/>
    </row>
    <row r="49" spans="1:21" ht="21" customHeight="1">
      <c r="A49" s="51"/>
      <c r="B49" s="39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35"/>
      <c r="T49" s="35"/>
      <c r="U49" s="35"/>
    </row>
    <row r="50" spans="1:21" ht="21" customHeight="1">
      <c r="A50" s="51"/>
      <c r="B50" s="39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35"/>
      <c r="T50" s="35"/>
      <c r="U50" s="35"/>
    </row>
    <row r="51" spans="1:21" ht="21" customHeight="1">
      <c r="A51" s="51"/>
      <c r="B51" s="39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35"/>
      <c r="T51" s="35"/>
      <c r="U51" s="35"/>
    </row>
    <row r="52" spans="1:21" ht="21" customHeight="1">
      <c r="A52" s="51"/>
      <c r="B52" s="39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35"/>
      <c r="T52" s="35"/>
      <c r="U52" s="35"/>
    </row>
    <row r="53" spans="1:21" ht="21" customHeight="1">
      <c r="A53" s="51"/>
      <c r="B53" s="39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35"/>
      <c r="T53" s="35"/>
      <c r="U53" s="35"/>
    </row>
    <row r="54" spans="1:21" ht="21" customHeight="1">
      <c r="A54" s="51"/>
      <c r="B54" s="39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35"/>
      <c r="T54" s="35"/>
      <c r="U54" s="35"/>
    </row>
    <row r="55" spans="1:21" ht="21" customHeight="1">
      <c r="A55" s="51"/>
      <c r="B55" s="39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35"/>
      <c r="T55" s="35"/>
      <c r="U55" s="35"/>
    </row>
    <row r="56" spans="1:21" ht="21" customHeight="1">
      <c r="A56" s="51"/>
      <c r="B56" s="39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35"/>
      <c r="T56" s="35"/>
      <c r="U56" s="35"/>
    </row>
    <row r="57" spans="1:21" ht="21" customHeight="1">
      <c r="A57" s="51"/>
      <c r="B57" s="39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35"/>
      <c r="T57" s="35"/>
      <c r="U57" s="35"/>
    </row>
    <row r="58" spans="1:21" ht="21" customHeight="1">
      <c r="A58" s="51"/>
      <c r="B58" s="39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35"/>
      <c r="T58" s="35"/>
      <c r="U58" s="35"/>
    </row>
    <row r="59" spans="1:21" ht="21" customHeight="1">
      <c r="A59" s="51"/>
      <c r="B59" s="39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35"/>
      <c r="T59" s="35"/>
      <c r="U59" s="35"/>
    </row>
    <row r="60" spans="1:21" ht="21" customHeight="1">
      <c r="A60" s="51"/>
      <c r="B60" s="39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35"/>
      <c r="T60" s="35"/>
      <c r="U60" s="35"/>
    </row>
    <row r="61" spans="1:21" ht="21" customHeight="1">
      <c r="A61" s="51"/>
      <c r="B61" s="39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35"/>
      <c r="T61" s="35"/>
      <c r="U61" s="35"/>
    </row>
    <row r="62" spans="1:21" ht="21" customHeight="1">
      <c r="A62" s="51"/>
      <c r="B62" s="39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35"/>
      <c r="T62" s="35"/>
      <c r="U62" s="35"/>
    </row>
    <row r="63" spans="1:21" ht="21" customHeight="1">
      <c r="A63" s="51"/>
      <c r="B63" s="39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35"/>
      <c r="T63" s="35"/>
      <c r="U63" s="35"/>
    </row>
    <row r="64" spans="1:21" ht="21" customHeight="1">
      <c r="A64" s="51"/>
      <c r="B64" s="39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35"/>
      <c r="T64" s="35"/>
      <c r="U64" s="35"/>
    </row>
    <row r="65" spans="1:21" ht="21" customHeight="1">
      <c r="A65" s="51"/>
      <c r="B65" s="39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35"/>
      <c r="T65" s="35"/>
      <c r="U65" s="35"/>
    </row>
    <row r="66" spans="1:21" ht="21" customHeight="1">
      <c r="A66" s="51"/>
      <c r="B66" s="39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35"/>
      <c r="T66" s="35"/>
      <c r="U66" s="35"/>
    </row>
    <row r="67" spans="1:21" ht="21" customHeight="1">
      <c r="A67" s="51"/>
      <c r="B67" s="39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35"/>
      <c r="T67" s="35"/>
      <c r="U67" s="35"/>
    </row>
    <row r="68" spans="1:21" ht="21" customHeight="1">
      <c r="A68" s="53"/>
      <c r="B68" s="35"/>
      <c r="C68" s="54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35"/>
      <c r="T68" s="35"/>
      <c r="U68" s="35"/>
    </row>
    <row r="69" spans="1:21" ht="21" customHeight="1">
      <c r="A69" s="53"/>
      <c r="B69" s="35"/>
      <c r="C69" s="54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35"/>
      <c r="T69" s="35"/>
      <c r="U69" s="35"/>
    </row>
    <row r="70" spans="1:21" ht="21" customHeight="1">
      <c r="A70" s="53"/>
      <c r="B70" s="35"/>
      <c r="C70" s="54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35"/>
      <c r="T70" s="35"/>
      <c r="U70" s="35"/>
    </row>
    <row r="71" spans="1:21" ht="21" customHeight="1">
      <c r="A71" s="53"/>
      <c r="B71" s="35"/>
      <c r="C71" s="54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35"/>
      <c r="T71" s="35"/>
      <c r="U71" s="35"/>
    </row>
    <row r="72" spans="1:21" ht="21" customHeight="1">
      <c r="A72" s="53"/>
      <c r="B72" s="35"/>
      <c r="C72" s="54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35"/>
      <c r="T72" s="35"/>
      <c r="U72" s="35"/>
    </row>
    <row r="73" spans="1:21" ht="21" customHeight="1">
      <c r="A73" s="53"/>
      <c r="B73" s="35"/>
      <c r="C73" s="54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35"/>
      <c r="T73" s="35"/>
      <c r="U73" s="35"/>
    </row>
    <row r="74" spans="1:21" ht="21" customHeight="1">
      <c r="A74" s="53"/>
      <c r="B74" s="35"/>
      <c r="C74" s="54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35"/>
      <c r="T74" s="35"/>
      <c r="U74" s="35"/>
    </row>
    <row r="75" spans="1:21" ht="21" customHeight="1">
      <c r="A75" s="53"/>
      <c r="B75" s="35"/>
      <c r="C75" s="54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35"/>
      <c r="T75" s="35"/>
      <c r="U75" s="35"/>
    </row>
    <row r="76" spans="1:21" ht="21" customHeight="1">
      <c r="A76" s="53"/>
      <c r="B76" s="35"/>
      <c r="C76" s="54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35"/>
      <c r="T76" s="35"/>
      <c r="U76" s="35"/>
    </row>
    <row r="77" spans="1:21" ht="21" customHeight="1">
      <c r="A77" s="53"/>
      <c r="B77" s="35"/>
      <c r="C77" s="54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35"/>
      <c r="T77" s="35"/>
      <c r="U77" s="35"/>
    </row>
    <row r="78" spans="1:21" ht="21" customHeight="1">
      <c r="A78" s="53"/>
      <c r="B78" s="35"/>
      <c r="C78" s="54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35"/>
      <c r="T78" s="35"/>
      <c r="U78" s="35"/>
    </row>
    <row r="79" spans="1:21" ht="21" customHeight="1">
      <c r="A79" s="53"/>
      <c r="B79" s="35"/>
      <c r="C79" s="54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35"/>
      <c r="T79" s="35"/>
      <c r="U79" s="35"/>
    </row>
    <row r="80" spans="1:21" ht="21" customHeight="1">
      <c r="A80" s="53"/>
      <c r="B80" s="35"/>
      <c r="C80" s="54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35"/>
      <c r="T80" s="35"/>
      <c r="U80" s="35"/>
    </row>
    <row r="81" spans="1:21" ht="21" customHeight="1">
      <c r="A81" s="53"/>
      <c r="B81" s="35"/>
      <c r="C81" s="54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35"/>
      <c r="T81" s="35"/>
      <c r="U81" s="35"/>
    </row>
    <row r="82" spans="1:21" ht="21" customHeight="1">
      <c r="A82" s="53"/>
      <c r="B82" s="35"/>
      <c r="C82" s="54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35"/>
      <c r="T82" s="35"/>
      <c r="U82" s="35"/>
    </row>
    <row r="83" spans="1:21" ht="21" customHeight="1">
      <c r="A83" s="53"/>
      <c r="B83" s="35"/>
      <c r="C83" s="54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35"/>
      <c r="T83" s="35"/>
      <c r="U83" s="35"/>
    </row>
    <row r="84" spans="1:21" ht="21" customHeight="1">
      <c r="A84" s="53"/>
      <c r="B84" s="35"/>
      <c r="C84" s="54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35"/>
      <c r="T84" s="35"/>
      <c r="U84" s="35"/>
    </row>
    <row r="85" spans="1:21" ht="21" customHeight="1">
      <c r="A85" s="53"/>
      <c r="B85" s="35"/>
      <c r="C85" s="54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35"/>
      <c r="T85" s="35"/>
      <c r="U85" s="35"/>
    </row>
    <row r="86" spans="1:21" ht="21" customHeight="1">
      <c r="A86" s="53"/>
      <c r="B86" s="35"/>
      <c r="C86" s="54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35"/>
      <c r="T86" s="35"/>
      <c r="U86" s="35"/>
    </row>
    <row r="87" spans="1:21" ht="21" customHeight="1">
      <c r="A87" s="53"/>
      <c r="B87" s="35"/>
      <c r="C87" s="54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35"/>
      <c r="T87" s="35"/>
      <c r="U87" s="35"/>
    </row>
    <row r="88" spans="1:21" ht="21" customHeight="1">
      <c r="A88" s="53"/>
      <c r="B88" s="35"/>
      <c r="C88" s="54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35"/>
      <c r="T88" s="35"/>
      <c r="U88" s="35"/>
    </row>
    <row r="89" spans="1:21" ht="21" customHeight="1">
      <c r="A89" s="53"/>
      <c r="B89" s="35"/>
      <c r="C89" s="54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35"/>
      <c r="T89" s="35"/>
      <c r="U89" s="35"/>
    </row>
    <row r="90" spans="1:21" ht="21" customHeight="1">
      <c r="A90" s="53"/>
      <c r="B90" s="35"/>
      <c r="C90" s="54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35"/>
      <c r="T90" s="35"/>
      <c r="U90" s="35"/>
    </row>
    <row r="91" spans="1:21" ht="21" customHeight="1">
      <c r="A91" s="53"/>
      <c r="B91" s="35"/>
      <c r="C91" s="54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35"/>
      <c r="T91" s="35"/>
      <c r="U91" s="35"/>
    </row>
    <row r="92" spans="1:21" ht="21" customHeight="1">
      <c r="A92" s="53"/>
      <c r="B92" s="35"/>
      <c r="C92" s="54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35"/>
      <c r="T92" s="35"/>
      <c r="U92" s="35"/>
    </row>
    <row r="93" spans="1:21" ht="21" customHeight="1">
      <c r="A93" s="53"/>
      <c r="B93" s="35"/>
      <c r="C93" s="54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35"/>
      <c r="T93" s="35"/>
      <c r="U93" s="35"/>
    </row>
    <row r="94" spans="1:21" ht="21" customHeight="1">
      <c r="A94" s="53"/>
      <c r="B94" s="35"/>
      <c r="C94" s="54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35"/>
      <c r="T94" s="35"/>
      <c r="U94" s="35"/>
    </row>
    <row r="95" spans="1:21" ht="21" customHeight="1">
      <c r="A95" s="53"/>
      <c r="B95" s="35"/>
      <c r="C95" s="54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35"/>
      <c r="T95" s="35"/>
      <c r="U95" s="35"/>
    </row>
    <row r="96" spans="1:21" ht="21" customHeight="1">
      <c r="A96" s="53"/>
      <c r="B96" s="35"/>
      <c r="C96" s="54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35"/>
      <c r="T96" s="35"/>
      <c r="U96" s="35"/>
    </row>
    <row r="97" spans="1:21" ht="21" customHeight="1">
      <c r="A97" s="53"/>
      <c r="B97" s="35"/>
      <c r="C97" s="54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35"/>
      <c r="T97" s="35"/>
      <c r="U97" s="35"/>
    </row>
    <row r="98" spans="1:21" ht="21" customHeight="1">
      <c r="A98" s="53"/>
      <c r="B98" s="35"/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35"/>
      <c r="T98" s="35"/>
      <c r="U98" s="35"/>
    </row>
    <row r="99" spans="1:21" ht="21" customHeight="1">
      <c r="A99" s="53"/>
      <c r="B99" s="35"/>
      <c r="C99" s="54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35"/>
      <c r="T99" s="35"/>
      <c r="U99" s="35"/>
    </row>
    <row r="100" spans="1:21" ht="21" customHeight="1">
      <c r="A100" s="53"/>
      <c r="B100" s="35"/>
      <c r="C100" s="54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35"/>
      <c r="T100" s="35"/>
      <c r="U100" s="35"/>
    </row>
    <row r="101" spans="1:21" ht="21" customHeight="1">
      <c r="A101" s="53"/>
      <c r="B101" s="35"/>
      <c r="C101" s="54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35"/>
      <c r="T101" s="35"/>
      <c r="U101" s="35"/>
    </row>
    <row r="102" spans="1:21" ht="21" customHeight="1">
      <c r="A102" s="53"/>
      <c r="B102" s="35"/>
      <c r="C102" s="54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35"/>
      <c r="T102" s="35"/>
      <c r="U102" s="35"/>
    </row>
    <row r="103" spans="1:21" ht="21" customHeight="1">
      <c r="A103" s="53"/>
      <c r="B103" s="35"/>
      <c r="C103" s="54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35"/>
      <c r="T103" s="35"/>
      <c r="U103" s="35"/>
    </row>
    <row r="104" spans="1:21" ht="21" customHeight="1">
      <c r="A104" s="53"/>
      <c r="B104" s="35"/>
      <c r="C104" s="54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35"/>
      <c r="T104" s="35"/>
      <c r="U104" s="35"/>
    </row>
    <row r="105" spans="1:21" ht="21" customHeight="1">
      <c r="A105" s="53"/>
      <c r="B105" s="35"/>
      <c r="C105" s="54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35"/>
      <c r="T105" s="35"/>
      <c r="U105" s="35"/>
    </row>
    <row r="106" spans="1:21" ht="21" customHeight="1">
      <c r="A106" s="53"/>
      <c r="B106" s="35"/>
      <c r="C106" s="54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35"/>
      <c r="T106" s="35"/>
      <c r="U106" s="35"/>
    </row>
    <row r="107" spans="1:21" ht="21" customHeight="1">
      <c r="A107" s="53"/>
      <c r="B107" s="35"/>
      <c r="C107" s="54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35"/>
      <c r="T107" s="35"/>
      <c r="U107" s="35"/>
    </row>
    <row r="108" spans="1:21" ht="21" customHeight="1">
      <c r="A108" s="53"/>
      <c r="B108" s="35"/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35"/>
      <c r="T108" s="35"/>
      <c r="U108" s="35"/>
    </row>
    <row r="109" spans="1:21" ht="21" customHeight="1">
      <c r="A109" s="53"/>
      <c r="B109" s="35"/>
      <c r="C109" s="54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35"/>
      <c r="T109" s="35"/>
      <c r="U109" s="35"/>
    </row>
    <row r="110" spans="1:21" ht="21" customHeight="1">
      <c r="A110" s="53"/>
      <c r="B110" s="35"/>
      <c r="C110" s="54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35"/>
      <c r="T110" s="35"/>
      <c r="U110" s="35"/>
    </row>
    <row r="111" spans="1:21" ht="21" customHeight="1">
      <c r="A111" s="53"/>
      <c r="B111" s="35"/>
      <c r="C111" s="54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35"/>
      <c r="T111" s="35"/>
      <c r="U111" s="35"/>
    </row>
    <row r="112" spans="1:21" ht="21" customHeight="1">
      <c r="A112" s="53"/>
      <c r="B112" s="35"/>
      <c r="C112" s="54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35"/>
      <c r="T112" s="35"/>
      <c r="U112" s="35"/>
    </row>
    <row r="113" spans="1:21" ht="21" customHeight="1">
      <c r="A113" s="53"/>
      <c r="B113" s="35"/>
      <c r="C113" s="54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35"/>
      <c r="T113" s="35"/>
      <c r="U113" s="35"/>
    </row>
    <row r="114" spans="1:21" ht="21" customHeight="1">
      <c r="A114" s="53"/>
      <c r="B114" s="35"/>
      <c r="C114" s="54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35"/>
      <c r="T114" s="35"/>
      <c r="U114" s="35"/>
    </row>
    <row r="115" spans="1:21" ht="21" customHeight="1">
      <c r="A115" s="53"/>
      <c r="B115" s="35"/>
      <c r="C115" s="54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35"/>
      <c r="T115" s="35"/>
      <c r="U115" s="35"/>
    </row>
    <row r="116" spans="1:21" ht="21" customHeight="1">
      <c r="A116" s="53"/>
      <c r="B116" s="35"/>
      <c r="C116" s="54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35"/>
      <c r="T116" s="35"/>
      <c r="U116" s="35"/>
    </row>
    <row r="117" spans="1:21" ht="21" customHeight="1">
      <c r="A117" s="53"/>
      <c r="B117" s="35"/>
      <c r="C117" s="54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35"/>
      <c r="T117" s="35"/>
      <c r="U117" s="35"/>
    </row>
    <row r="118" spans="1:21" ht="21" customHeight="1">
      <c r="A118" s="53"/>
      <c r="B118" s="35"/>
      <c r="C118" s="54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35"/>
      <c r="T118" s="35"/>
      <c r="U118" s="35"/>
    </row>
    <row r="119" spans="1:21" ht="21" customHeight="1">
      <c r="A119" s="53"/>
      <c r="B119" s="35"/>
      <c r="C119" s="54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35"/>
      <c r="T119" s="35"/>
      <c r="U119" s="35"/>
    </row>
    <row r="120" spans="1:21" ht="21" customHeight="1">
      <c r="A120" s="53"/>
      <c r="B120" s="35"/>
      <c r="C120" s="54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35"/>
      <c r="T120" s="35"/>
      <c r="U120" s="35"/>
    </row>
    <row r="121" spans="1:21" ht="21" customHeight="1">
      <c r="A121" s="53"/>
      <c r="B121" s="35"/>
      <c r="C121" s="54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35"/>
      <c r="T121" s="35"/>
      <c r="U121" s="35"/>
    </row>
    <row r="122" spans="1:21" ht="21" customHeight="1">
      <c r="A122" s="53"/>
      <c r="B122" s="35"/>
      <c r="C122" s="54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35"/>
      <c r="T122" s="35"/>
      <c r="U122" s="35"/>
    </row>
    <row r="123" spans="1:21" ht="21" customHeight="1">
      <c r="A123" s="53"/>
      <c r="B123" s="35"/>
      <c r="C123" s="54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35"/>
      <c r="T123" s="35"/>
      <c r="U123" s="35"/>
    </row>
    <row r="124" spans="1:21" ht="21" customHeight="1">
      <c r="A124" s="53"/>
      <c r="B124" s="35"/>
      <c r="C124" s="54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35"/>
      <c r="T124" s="35"/>
      <c r="U124" s="35"/>
    </row>
    <row r="125" spans="1:21" ht="21" customHeight="1">
      <c r="A125" s="53"/>
      <c r="B125" s="35"/>
      <c r="C125" s="54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35"/>
      <c r="T125" s="35"/>
      <c r="U125" s="35"/>
    </row>
    <row r="126" spans="1:21" ht="21" customHeight="1">
      <c r="A126" s="53"/>
      <c r="B126" s="35"/>
      <c r="C126" s="54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35"/>
      <c r="T126" s="35"/>
      <c r="U126" s="35"/>
    </row>
    <row r="127" spans="1:21" ht="21" customHeight="1">
      <c r="A127" s="53"/>
      <c r="B127" s="35"/>
      <c r="C127" s="54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35"/>
      <c r="T127" s="35"/>
      <c r="U127" s="35"/>
    </row>
    <row r="128" spans="1:21" ht="21" customHeight="1">
      <c r="A128" s="53"/>
      <c r="B128" s="35"/>
      <c r="C128" s="54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35"/>
      <c r="T128" s="35"/>
      <c r="U128" s="35"/>
    </row>
    <row r="129" spans="1:21" ht="21" customHeight="1">
      <c r="A129" s="53"/>
      <c r="B129" s="35"/>
      <c r="C129" s="54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35"/>
      <c r="T129" s="35"/>
      <c r="U129" s="35"/>
    </row>
    <row r="130" spans="1:21" ht="21" customHeight="1">
      <c r="A130" s="53"/>
      <c r="B130" s="35"/>
      <c r="C130" s="54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35"/>
      <c r="T130" s="35"/>
      <c r="U130" s="35"/>
    </row>
    <row r="131" spans="1:21" ht="21" customHeight="1">
      <c r="A131" s="53"/>
      <c r="B131" s="35"/>
      <c r="C131" s="54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35"/>
      <c r="T131" s="35"/>
      <c r="U131" s="35"/>
    </row>
    <row r="132" spans="1:21" ht="21" customHeight="1">
      <c r="A132" s="53"/>
      <c r="B132" s="35"/>
      <c r="C132" s="54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35"/>
      <c r="T132" s="35"/>
      <c r="U132" s="35"/>
    </row>
    <row r="133" spans="1:21" ht="21" customHeight="1">
      <c r="A133" s="53"/>
      <c r="B133" s="35"/>
      <c r="C133" s="54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35"/>
      <c r="T133" s="35"/>
      <c r="U133" s="35"/>
    </row>
    <row r="134" spans="1:21" ht="21" customHeight="1">
      <c r="A134" s="53"/>
      <c r="B134" s="35"/>
      <c r="C134" s="54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35"/>
      <c r="T134" s="35"/>
      <c r="U134" s="35"/>
    </row>
    <row r="135" spans="1:21" ht="21" customHeight="1">
      <c r="A135" s="53"/>
      <c r="B135" s="35"/>
      <c r="C135" s="54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35"/>
      <c r="T135" s="35"/>
      <c r="U135" s="35"/>
    </row>
    <row r="136" spans="1:21" ht="21" customHeight="1">
      <c r="A136" s="53"/>
      <c r="B136" s="35"/>
      <c r="C136" s="54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35"/>
      <c r="T136" s="35"/>
      <c r="U136" s="35"/>
    </row>
    <row r="137" spans="1:21" ht="21" customHeight="1">
      <c r="A137" s="53"/>
      <c r="B137" s="35"/>
      <c r="C137" s="54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35"/>
      <c r="T137" s="35"/>
      <c r="U137" s="35"/>
    </row>
    <row r="138" spans="1:21" ht="21" customHeight="1">
      <c r="A138" s="53"/>
      <c r="B138" s="35"/>
      <c r="C138" s="54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35"/>
      <c r="T138" s="35"/>
      <c r="U138" s="35"/>
    </row>
    <row r="139" spans="1:21" ht="21" customHeight="1">
      <c r="A139" s="53"/>
      <c r="B139" s="35"/>
      <c r="C139" s="54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35"/>
      <c r="T139" s="35"/>
      <c r="U139" s="35"/>
    </row>
    <row r="140" spans="1:21" ht="21" customHeight="1">
      <c r="A140" s="53"/>
      <c r="B140" s="35"/>
      <c r="C140" s="54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35"/>
      <c r="T140" s="35"/>
      <c r="U140" s="35"/>
    </row>
    <row r="141" spans="1:21" ht="21" customHeight="1">
      <c r="A141" s="53"/>
      <c r="B141" s="35"/>
      <c r="C141" s="54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35"/>
      <c r="T141" s="35"/>
      <c r="U141" s="35"/>
    </row>
    <row r="142" spans="1:21" ht="21" customHeight="1">
      <c r="A142" s="53"/>
      <c r="B142" s="35"/>
      <c r="C142" s="54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35"/>
      <c r="T142" s="35"/>
      <c r="U142" s="35"/>
    </row>
    <row r="143" spans="1:21" ht="21" customHeight="1">
      <c r="A143" s="53"/>
      <c r="B143" s="35"/>
      <c r="C143" s="54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35"/>
      <c r="T143" s="35"/>
      <c r="U143" s="35"/>
    </row>
    <row r="144" spans="1:21" ht="21" customHeight="1">
      <c r="A144" s="53"/>
      <c r="B144" s="35"/>
      <c r="C144" s="54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35"/>
      <c r="T144" s="35"/>
      <c r="U144" s="35"/>
    </row>
    <row r="145" spans="1:21" ht="21" customHeight="1">
      <c r="A145" s="53"/>
      <c r="B145" s="35"/>
      <c r="C145" s="54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35"/>
      <c r="T145" s="35"/>
      <c r="U145" s="35"/>
    </row>
    <row r="146" spans="1:21" ht="21" customHeight="1">
      <c r="A146" s="53"/>
      <c r="B146" s="35"/>
      <c r="C146" s="54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35"/>
      <c r="T146" s="35"/>
      <c r="U146" s="35"/>
    </row>
    <row r="147" spans="1:21" ht="21" customHeight="1">
      <c r="A147" s="53"/>
      <c r="B147" s="35"/>
      <c r="C147" s="54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35"/>
      <c r="T147" s="35"/>
      <c r="U147" s="35"/>
    </row>
    <row r="148" spans="1:21" ht="21" customHeight="1">
      <c r="A148" s="53"/>
      <c r="B148" s="35"/>
      <c r="C148" s="54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35"/>
      <c r="T148" s="35"/>
      <c r="U148" s="35"/>
    </row>
    <row r="149" spans="1:21" ht="21" customHeight="1">
      <c r="A149" s="53"/>
      <c r="B149" s="35"/>
      <c r="C149" s="54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35"/>
      <c r="T149" s="35"/>
      <c r="U149" s="35"/>
    </row>
    <row r="150" spans="1:21" ht="21" customHeight="1">
      <c r="A150" s="53"/>
      <c r="B150" s="35"/>
      <c r="C150" s="54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35"/>
      <c r="T150" s="35"/>
      <c r="U150" s="35"/>
    </row>
    <row r="151" spans="1:21" ht="21" customHeight="1">
      <c r="A151" s="53"/>
      <c r="B151" s="35"/>
      <c r="C151" s="54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35"/>
      <c r="T151" s="35"/>
      <c r="U151" s="35"/>
    </row>
    <row r="152" spans="1:21" ht="21" customHeight="1">
      <c r="A152" s="53"/>
      <c r="B152" s="35"/>
      <c r="C152" s="54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35"/>
      <c r="T152" s="35"/>
      <c r="U152" s="35"/>
    </row>
    <row r="153" spans="1:21" ht="21" customHeight="1">
      <c r="A153" s="53"/>
      <c r="B153" s="35"/>
      <c r="C153" s="54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35"/>
      <c r="T153" s="35"/>
      <c r="U153" s="35"/>
    </row>
    <row r="154" spans="1:21" ht="21" customHeight="1">
      <c r="A154" s="53"/>
      <c r="B154" s="35"/>
      <c r="C154" s="54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35"/>
      <c r="T154" s="35"/>
      <c r="U154" s="35"/>
    </row>
    <row r="155" spans="1:21" ht="21" customHeight="1">
      <c r="A155" s="53"/>
      <c r="B155" s="35"/>
      <c r="C155" s="54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35"/>
      <c r="T155" s="35"/>
      <c r="U155" s="35"/>
    </row>
    <row r="156" spans="1:21" ht="21" customHeight="1">
      <c r="A156" s="53"/>
      <c r="B156" s="35"/>
      <c r="C156" s="54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35"/>
      <c r="T156" s="35"/>
      <c r="U156" s="35"/>
    </row>
    <row r="157" spans="1:21" ht="21" customHeight="1">
      <c r="A157" s="53"/>
      <c r="B157" s="35"/>
      <c r="C157" s="54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35"/>
      <c r="T157" s="35"/>
      <c r="U157" s="35"/>
    </row>
    <row r="158" spans="1:21" ht="21" customHeight="1">
      <c r="A158" s="53"/>
      <c r="B158" s="35"/>
      <c r="C158" s="54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35"/>
      <c r="T158" s="35"/>
      <c r="U158" s="35"/>
    </row>
    <row r="159" spans="1:21" ht="21" customHeight="1">
      <c r="A159" s="53"/>
      <c r="B159" s="35"/>
      <c r="C159" s="54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35"/>
      <c r="T159" s="35"/>
      <c r="U159" s="35"/>
    </row>
    <row r="160" spans="1:21" ht="21" customHeight="1">
      <c r="A160" s="53"/>
      <c r="B160" s="35"/>
      <c r="C160" s="54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35"/>
      <c r="T160" s="35"/>
      <c r="U160" s="35"/>
    </row>
    <row r="161" spans="1:21" ht="21" customHeight="1">
      <c r="A161" s="53"/>
      <c r="B161" s="35"/>
      <c r="C161" s="54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35"/>
      <c r="T161" s="35"/>
      <c r="U161" s="35"/>
    </row>
    <row r="162" spans="1:21" ht="21" customHeight="1">
      <c r="A162" s="53"/>
      <c r="B162" s="35"/>
      <c r="C162" s="54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35"/>
      <c r="T162" s="35"/>
      <c r="U162" s="35"/>
    </row>
    <row r="163" spans="1:21" ht="21" customHeight="1">
      <c r="A163" s="53"/>
      <c r="B163" s="35"/>
      <c r="C163" s="54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35"/>
      <c r="T163" s="35"/>
      <c r="U163" s="35"/>
    </row>
    <row r="164" spans="1:21" ht="21" customHeight="1">
      <c r="A164" s="53"/>
      <c r="B164" s="35"/>
      <c r="C164" s="54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35"/>
      <c r="T164" s="35"/>
      <c r="U164" s="35"/>
    </row>
    <row r="165" spans="1:21" ht="21" customHeight="1">
      <c r="A165" s="53"/>
      <c r="B165" s="35"/>
      <c r="C165" s="54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35"/>
      <c r="T165" s="35"/>
      <c r="U165" s="35"/>
    </row>
    <row r="166" spans="1:21" ht="21" customHeight="1">
      <c r="A166" s="53"/>
      <c r="B166" s="35"/>
      <c r="C166" s="54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35"/>
      <c r="T166" s="35"/>
      <c r="U166" s="35"/>
    </row>
    <row r="167" spans="1:21" ht="21" customHeight="1">
      <c r="A167" s="53"/>
      <c r="B167" s="35"/>
      <c r="C167" s="54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35"/>
      <c r="T167" s="35"/>
      <c r="U167" s="35"/>
    </row>
    <row r="168" spans="1:21" ht="21" customHeight="1">
      <c r="A168" s="53"/>
      <c r="B168" s="35"/>
      <c r="C168" s="54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35"/>
      <c r="T168" s="35"/>
      <c r="U168" s="35"/>
    </row>
    <row r="169" spans="1:21" ht="21" customHeight="1">
      <c r="A169" s="53"/>
      <c r="B169" s="35"/>
      <c r="C169" s="54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35"/>
      <c r="T169" s="35"/>
      <c r="U169" s="35"/>
    </row>
    <row r="170" spans="1:21" ht="21" customHeight="1">
      <c r="A170" s="53"/>
      <c r="B170" s="35"/>
      <c r="C170" s="54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35"/>
      <c r="T170" s="35"/>
      <c r="U170" s="35"/>
    </row>
    <row r="171" spans="1:21" ht="21" customHeight="1">
      <c r="A171" s="53"/>
      <c r="B171" s="35"/>
      <c r="C171" s="54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35"/>
      <c r="T171" s="35"/>
      <c r="U171" s="35"/>
    </row>
    <row r="172" spans="1:21" ht="21" customHeight="1">
      <c r="A172" s="53"/>
      <c r="B172" s="35"/>
      <c r="C172" s="54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35"/>
      <c r="T172" s="35"/>
      <c r="U172" s="35"/>
    </row>
    <row r="173" spans="1:21" ht="21" customHeight="1">
      <c r="A173" s="53"/>
      <c r="B173" s="35"/>
      <c r="C173" s="54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35"/>
      <c r="T173" s="35"/>
      <c r="U173" s="35"/>
    </row>
    <row r="174" spans="1:21" ht="21" customHeight="1">
      <c r="A174" s="53"/>
      <c r="B174" s="35"/>
      <c r="C174" s="54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35"/>
      <c r="T174" s="35"/>
      <c r="U174" s="35"/>
    </row>
    <row r="175" spans="1:21" ht="21" customHeight="1">
      <c r="A175" s="53"/>
      <c r="B175" s="35"/>
      <c r="C175" s="54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35"/>
      <c r="T175" s="35"/>
      <c r="U175" s="35"/>
    </row>
    <row r="176" spans="1:21" ht="21" customHeight="1">
      <c r="A176" s="53"/>
      <c r="B176" s="35"/>
      <c r="C176" s="54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35"/>
      <c r="T176" s="35"/>
      <c r="U176" s="35"/>
    </row>
    <row r="177" spans="1:21" ht="21" customHeight="1">
      <c r="A177" s="53"/>
      <c r="B177" s="35"/>
      <c r="C177" s="54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35"/>
      <c r="T177" s="35"/>
      <c r="U177" s="35"/>
    </row>
    <row r="178" spans="1:21" ht="21" customHeight="1">
      <c r="A178" s="53"/>
      <c r="B178" s="35"/>
      <c r="C178" s="54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35"/>
      <c r="T178" s="35"/>
      <c r="U178" s="35"/>
    </row>
    <row r="179" spans="1:21" ht="21" customHeight="1">
      <c r="A179" s="53"/>
      <c r="B179" s="35"/>
      <c r="C179" s="54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35"/>
      <c r="T179" s="35"/>
      <c r="U179" s="35"/>
    </row>
    <row r="180" spans="1:21" ht="21" customHeight="1">
      <c r="A180" s="53"/>
      <c r="B180" s="35"/>
      <c r="C180" s="54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35"/>
      <c r="T180" s="35"/>
      <c r="U180" s="35"/>
    </row>
    <row r="181" spans="1:21" ht="21" customHeight="1">
      <c r="A181" s="53"/>
      <c r="B181" s="35"/>
      <c r="C181" s="54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35"/>
      <c r="T181" s="35"/>
      <c r="U181" s="35"/>
    </row>
    <row r="182" spans="1:21" ht="21" customHeight="1">
      <c r="A182" s="53"/>
      <c r="B182" s="35"/>
      <c r="C182" s="54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35"/>
      <c r="T182" s="35"/>
      <c r="U182" s="35"/>
    </row>
    <row r="183" spans="1:21" ht="21" customHeight="1">
      <c r="A183" s="53"/>
      <c r="B183" s="35"/>
      <c r="C183" s="54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35"/>
      <c r="T183" s="35"/>
      <c r="U183" s="35"/>
    </row>
    <row r="184" spans="1:21" ht="21" customHeight="1">
      <c r="A184" s="53"/>
      <c r="B184" s="35"/>
      <c r="C184" s="54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35"/>
      <c r="T184" s="35"/>
      <c r="U184" s="35"/>
    </row>
    <row r="185" spans="1:21" ht="21" customHeight="1">
      <c r="A185" s="53"/>
      <c r="B185" s="35"/>
      <c r="C185" s="54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35"/>
      <c r="T185" s="35"/>
      <c r="U185" s="35"/>
    </row>
    <row r="186" spans="1:21" ht="21" customHeight="1">
      <c r="A186" s="53"/>
      <c r="B186" s="35"/>
      <c r="C186" s="54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35"/>
      <c r="T186" s="35"/>
      <c r="U186" s="35"/>
    </row>
    <row r="187" spans="1:21" ht="21" customHeight="1">
      <c r="A187" s="53"/>
      <c r="B187" s="35"/>
      <c r="C187" s="54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35"/>
      <c r="T187" s="35"/>
      <c r="U187" s="35"/>
    </row>
    <row r="188" spans="1:21" ht="21" customHeight="1">
      <c r="A188" s="53"/>
      <c r="B188" s="35"/>
      <c r="C188" s="54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35"/>
      <c r="T188" s="35"/>
      <c r="U188" s="35"/>
    </row>
    <row r="189" spans="1:21" ht="21" customHeight="1">
      <c r="A189" s="53"/>
      <c r="B189" s="35"/>
      <c r="C189" s="54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35"/>
      <c r="T189" s="35"/>
      <c r="U189" s="35"/>
    </row>
    <row r="190" spans="1:21" ht="21" customHeight="1">
      <c r="A190" s="53"/>
      <c r="B190" s="35"/>
      <c r="C190" s="54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35"/>
      <c r="T190" s="35"/>
      <c r="U190" s="35"/>
    </row>
    <row r="191" spans="1:21" ht="21" customHeight="1">
      <c r="A191" s="53"/>
      <c r="B191" s="35"/>
      <c r="C191" s="54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35"/>
      <c r="T191" s="35"/>
      <c r="U191" s="35"/>
    </row>
    <row r="192" spans="1:21" ht="21" customHeight="1">
      <c r="A192" s="53"/>
      <c r="B192" s="35"/>
      <c r="C192" s="54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35"/>
      <c r="T192" s="35"/>
      <c r="U192" s="35"/>
    </row>
    <row r="193" spans="1:21" ht="21" customHeight="1">
      <c r="A193" s="53"/>
      <c r="B193" s="35"/>
      <c r="C193" s="54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35"/>
      <c r="T193" s="35"/>
      <c r="U193" s="35"/>
    </row>
    <row r="194" spans="1:21" ht="21" customHeight="1">
      <c r="A194" s="53"/>
      <c r="B194" s="35"/>
      <c r="C194" s="54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35"/>
      <c r="T194" s="35"/>
      <c r="U194" s="35"/>
    </row>
    <row r="195" spans="1:21" ht="21" customHeight="1">
      <c r="A195" s="53"/>
      <c r="B195" s="35"/>
      <c r="C195" s="54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35"/>
      <c r="T195" s="35"/>
      <c r="U195" s="35"/>
    </row>
    <row r="196" spans="1:21" ht="21" customHeight="1">
      <c r="A196" s="53"/>
      <c r="B196" s="35"/>
      <c r="C196" s="54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35"/>
      <c r="T196" s="35"/>
      <c r="U196" s="35"/>
    </row>
    <row r="197" spans="1:21" ht="21" customHeight="1">
      <c r="A197" s="53"/>
      <c r="B197" s="35"/>
      <c r="C197" s="54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35"/>
      <c r="T197" s="35"/>
      <c r="U197" s="35"/>
    </row>
    <row r="198" spans="1:21" ht="21" customHeight="1">
      <c r="A198" s="53"/>
      <c r="B198" s="35"/>
      <c r="C198" s="54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35"/>
      <c r="T198" s="35"/>
      <c r="U198" s="35"/>
    </row>
    <row r="199" spans="1:21" ht="21" customHeight="1">
      <c r="A199" s="53"/>
      <c r="B199" s="35"/>
      <c r="C199" s="54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35"/>
      <c r="T199" s="35"/>
      <c r="U199" s="35"/>
    </row>
    <row r="200" spans="1:21" ht="21" customHeight="1">
      <c r="A200" s="53"/>
      <c r="B200" s="35"/>
      <c r="C200" s="54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35"/>
      <c r="T200" s="35"/>
      <c r="U200" s="35"/>
    </row>
    <row r="201" spans="1:21" ht="21" customHeight="1">
      <c r="A201" s="53"/>
      <c r="B201" s="35"/>
      <c r="C201" s="54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35"/>
      <c r="T201" s="35"/>
      <c r="U201" s="35"/>
    </row>
    <row r="202" spans="1:21" ht="21" customHeight="1">
      <c r="A202" s="53"/>
      <c r="B202" s="35"/>
      <c r="C202" s="54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35"/>
      <c r="T202" s="35"/>
      <c r="U202" s="35"/>
    </row>
    <row r="203" spans="1:21" ht="21" customHeight="1">
      <c r="A203" s="53"/>
      <c r="B203" s="35"/>
      <c r="C203" s="54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35"/>
      <c r="T203" s="35"/>
      <c r="U203" s="35"/>
    </row>
    <row r="204" spans="1:21" ht="21" customHeight="1">
      <c r="A204" s="53"/>
      <c r="B204" s="35"/>
      <c r="C204" s="54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35"/>
      <c r="T204" s="35"/>
      <c r="U204" s="35"/>
    </row>
    <row r="205" spans="1:21" ht="21" customHeight="1">
      <c r="A205" s="53"/>
      <c r="B205" s="35"/>
      <c r="C205" s="54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35"/>
      <c r="T205" s="35"/>
      <c r="U205" s="35"/>
    </row>
    <row r="206" spans="1:21" ht="21" customHeight="1">
      <c r="A206" s="53"/>
      <c r="B206" s="35"/>
      <c r="C206" s="54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35"/>
      <c r="T206" s="35"/>
      <c r="U206" s="35"/>
    </row>
    <row r="207" spans="1:21" ht="21" customHeight="1">
      <c r="A207" s="53"/>
      <c r="B207" s="35"/>
      <c r="C207" s="54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35"/>
      <c r="T207" s="35"/>
      <c r="U207" s="35"/>
    </row>
    <row r="208" spans="1:21" ht="21" customHeight="1">
      <c r="A208" s="53"/>
      <c r="B208" s="35"/>
      <c r="C208" s="54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35"/>
      <c r="T208" s="35"/>
      <c r="U208" s="35"/>
    </row>
    <row r="209" spans="1:21" ht="21" customHeight="1">
      <c r="A209" s="53"/>
      <c r="B209" s="35"/>
      <c r="C209" s="54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35"/>
      <c r="T209" s="35"/>
      <c r="U209" s="35"/>
    </row>
    <row r="210" spans="1:21" ht="21" customHeight="1">
      <c r="A210" s="53"/>
      <c r="B210" s="35"/>
      <c r="C210" s="54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35"/>
      <c r="T210" s="35"/>
      <c r="U210" s="35"/>
    </row>
    <row r="211" spans="1:21" ht="21" customHeight="1">
      <c r="A211" s="53"/>
      <c r="B211" s="35"/>
      <c r="C211" s="54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35"/>
      <c r="T211" s="35"/>
      <c r="U211" s="35"/>
    </row>
    <row r="212" spans="1:21" ht="21" customHeight="1">
      <c r="A212" s="53"/>
      <c r="B212" s="35"/>
      <c r="C212" s="54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35"/>
      <c r="T212" s="35"/>
      <c r="U212" s="35"/>
    </row>
    <row r="213" spans="1:21" ht="21" customHeight="1">
      <c r="A213" s="53"/>
      <c r="B213" s="35"/>
      <c r="C213" s="54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35"/>
      <c r="T213" s="35"/>
      <c r="U213" s="35"/>
    </row>
    <row r="214" spans="1:21" ht="21" customHeight="1">
      <c r="A214" s="53"/>
      <c r="B214" s="35"/>
      <c r="C214" s="54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35"/>
      <c r="T214" s="35"/>
      <c r="U214" s="35"/>
    </row>
    <row r="215" spans="1:21" ht="21" customHeight="1">
      <c r="A215" s="53"/>
      <c r="B215" s="35"/>
      <c r="C215" s="54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35"/>
      <c r="T215" s="35"/>
      <c r="U215" s="35"/>
    </row>
    <row r="216" spans="1:21" ht="21" customHeight="1">
      <c r="A216" s="53"/>
      <c r="B216" s="35"/>
      <c r="C216" s="54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35"/>
      <c r="T216" s="35"/>
      <c r="U216" s="35"/>
    </row>
    <row r="217" spans="1:21" ht="21" customHeight="1">
      <c r="A217" s="53"/>
      <c r="B217" s="35"/>
      <c r="C217" s="54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35"/>
      <c r="T217" s="35"/>
      <c r="U217" s="35"/>
    </row>
    <row r="218" spans="1:21" ht="21" customHeight="1">
      <c r="A218" s="53"/>
      <c r="B218" s="35"/>
      <c r="C218" s="54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35"/>
      <c r="T218" s="35"/>
      <c r="U218" s="35"/>
    </row>
    <row r="219" spans="1:21" ht="21" customHeight="1">
      <c r="A219" s="53"/>
      <c r="B219" s="35"/>
      <c r="C219" s="54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35"/>
      <c r="T219" s="35"/>
      <c r="U219" s="35"/>
    </row>
    <row r="220" spans="1:21" ht="21" customHeight="1">
      <c r="A220" s="53"/>
      <c r="B220" s="35"/>
      <c r="C220" s="54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35"/>
      <c r="T220" s="35"/>
      <c r="U220" s="35"/>
    </row>
    <row r="221" spans="1:21" ht="21" customHeight="1">
      <c r="A221" s="53"/>
      <c r="B221" s="35"/>
      <c r="C221" s="54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35"/>
      <c r="T221" s="35"/>
      <c r="U221" s="35"/>
    </row>
    <row r="222" spans="1:21" ht="21" customHeight="1">
      <c r="A222" s="53"/>
      <c r="B222" s="35"/>
      <c r="C222" s="54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35"/>
      <c r="T222" s="35"/>
      <c r="U222" s="35"/>
    </row>
    <row r="223" spans="1:21" ht="21" customHeight="1">
      <c r="A223" s="53"/>
      <c r="B223" s="35"/>
      <c r="C223" s="54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35"/>
      <c r="T223" s="35"/>
      <c r="U223" s="35"/>
    </row>
    <row r="224" spans="1:21" ht="21" customHeight="1">
      <c r="A224" s="53"/>
      <c r="B224" s="35"/>
      <c r="C224" s="54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35"/>
      <c r="T224" s="35"/>
      <c r="U224" s="35"/>
    </row>
    <row r="225" spans="1:21" ht="21" customHeight="1">
      <c r="A225" s="53"/>
      <c r="B225" s="35"/>
      <c r="C225" s="54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35"/>
      <c r="T225" s="35"/>
      <c r="U225" s="35"/>
    </row>
    <row r="226" spans="1:21" ht="21" customHeight="1">
      <c r="A226" s="53"/>
      <c r="B226" s="35"/>
      <c r="C226" s="54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35"/>
      <c r="T226" s="35"/>
      <c r="U226" s="35"/>
    </row>
    <row r="227" spans="1:21" ht="21" customHeight="1">
      <c r="A227" s="53"/>
      <c r="B227" s="35"/>
      <c r="C227" s="54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35"/>
      <c r="T227" s="35"/>
      <c r="U227" s="35"/>
    </row>
    <row r="228" spans="1:21" ht="21" customHeight="1">
      <c r="A228" s="53"/>
      <c r="B228" s="35"/>
      <c r="C228" s="54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35"/>
      <c r="T228" s="35"/>
      <c r="U228" s="35"/>
    </row>
    <row r="229" spans="1:21" ht="21" customHeight="1">
      <c r="A229" s="53"/>
      <c r="B229" s="35"/>
      <c r="C229" s="54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35"/>
      <c r="T229" s="35"/>
      <c r="U229" s="35"/>
    </row>
    <row r="230" spans="1:21" ht="21" customHeight="1">
      <c r="A230" s="53"/>
      <c r="B230" s="35"/>
      <c r="C230" s="54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35"/>
      <c r="T230" s="35"/>
      <c r="U230" s="35"/>
    </row>
    <row r="231" spans="1:21" ht="21" customHeight="1">
      <c r="A231" s="53"/>
      <c r="B231" s="35"/>
      <c r="C231" s="54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35"/>
      <c r="T231" s="35"/>
      <c r="U231" s="35"/>
    </row>
    <row r="232" spans="1:21" ht="21" customHeight="1">
      <c r="A232" s="53"/>
      <c r="B232" s="35"/>
      <c r="C232" s="54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35"/>
      <c r="T232" s="35"/>
      <c r="U232" s="35"/>
    </row>
    <row r="233" spans="1:21" ht="21" customHeight="1">
      <c r="A233" s="53"/>
      <c r="B233" s="35"/>
      <c r="C233" s="54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35"/>
      <c r="T233" s="35"/>
      <c r="U233" s="35"/>
    </row>
    <row r="234" spans="1:21" ht="21" customHeight="1">
      <c r="A234" s="53"/>
      <c r="B234" s="35"/>
      <c r="C234" s="54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35"/>
      <c r="T234" s="35"/>
      <c r="U234" s="35"/>
    </row>
    <row r="235" spans="1:21" ht="21" customHeight="1">
      <c r="A235" s="53"/>
      <c r="B235" s="35"/>
      <c r="C235" s="54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35"/>
      <c r="T235" s="35"/>
      <c r="U235" s="35"/>
    </row>
    <row r="236" spans="1:21" ht="21" customHeight="1">
      <c r="A236" s="53"/>
      <c r="B236" s="35"/>
      <c r="C236" s="54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35"/>
      <c r="T236" s="35"/>
      <c r="U236" s="35"/>
    </row>
    <row r="237" spans="1:21" ht="21" customHeight="1">
      <c r="A237" s="53"/>
      <c r="B237" s="35"/>
      <c r="C237" s="54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35"/>
      <c r="T237" s="35"/>
      <c r="U237" s="35"/>
    </row>
    <row r="238" spans="1:21" ht="21" customHeight="1">
      <c r="A238" s="53"/>
      <c r="B238" s="35"/>
      <c r="C238" s="54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35"/>
      <c r="T238" s="35"/>
      <c r="U238" s="35"/>
    </row>
    <row r="239" spans="1:21" ht="21" customHeight="1">
      <c r="A239" s="53"/>
      <c r="B239" s="35"/>
      <c r="C239" s="54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35"/>
      <c r="T239" s="35"/>
      <c r="U239" s="35"/>
    </row>
    <row r="240" spans="1:21" ht="21" customHeight="1">
      <c r="A240" s="53"/>
      <c r="B240" s="35"/>
      <c r="C240" s="54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35"/>
      <c r="T240" s="35"/>
      <c r="U240" s="35"/>
    </row>
    <row r="241" spans="1:21" ht="21" customHeight="1">
      <c r="A241" s="53"/>
      <c r="B241" s="35"/>
      <c r="C241" s="54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35"/>
      <c r="T241" s="35"/>
      <c r="U241" s="35"/>
    </row>
    <row r="242" spans="1:21" ht="21" customHeight="1">
      <c r="A242" s="53"/>
      <c r="B242" s="35"/>
      <c r="C242" s="54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35"/>
      <c r="T242" s="35"/>
      <c r="U242" s="35"/>
    </row>
    <row r="243" spans="1:21" ht="21" customHeight="1">
      <c r="A243" s="53"/>
      <c r="B243" s="35"/>
      <c r="C243" s="54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35"/>
      <c r="T243" s="35"/>
      <c r="U243" s="35"/>
    </row>
    <row r="244" spans="1:21" ht="21" customHeight="1">
      <c r="A244" s="53"/>
      <c r="B244" s="35"/>
      <c r="C244" s="54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35"/>
      <c r="T244" s="35"/>
      <c r="U244" s="35"/>
    </row>
    <row r="245" spans="1:21" ht="21" customHeight="1">
      <c r="A245" s="53"/>
      <c r="B245" s="35"/>
      <c r="C245" s="54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35"/>
      <c r="T245" s="35"/>
      <c r="U245" s="35"/>
    </row>
    <row r="246" spans="1:21" ht="21" customHeight="1">
      <c r="A246" s="53"/>
      <c r="B246" s="35"/>
      <c r="C246" s="54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35"/>
      <c r="T246" s="35"/>
      <c r="U246" s="35"/>
    </row>
    <row r="247" spans="1:21" ht="21" customHeight="1">
      <c r="A247" s="53"/>
      <c r="B247" s="35"/>
      <c r="C247" s="54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35"/>
      <c r="T247" s="35"/>
      <c r="U247" s="35"/>
    </row>
    <row r="248" spans="1:21" ht="21" customHeight="1">
      <c r="A248" s="53"/>
      <c r="B248" s="35"/>
      <c r="C248" s="54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35"/>
      <c r="T248" s="35"/>
      <c r="U248" s="35"/>
    </row>
    <row r="249" spans="1:21" ht="21" customHeight="1">
      <c r="A249" s="53"/>
      <c r="B249" s="35"/>
      <c r="C249" s="54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35"/>
      <c r="T249" s="35"/>
      <c r="U249" s="35"/>
    </row>
    <row r="250" spans="1:21" ht="21" customHeight="1">
      <c r="A250" s="53"/>
      <c r="B250" s="35"/>
      <c r="C250" s="54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35"/>
      <c r="T250" s="35"/>
      <c r="U250" s="35"/>
    </row>
    <row r="251" spans="1:21" ht="21" customHeight="1">
      <c r="A251" s="53"/>
      <c r="B251" s="35"/>
      <c r="C251" s="54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35"/>
      <c r="T251" s="35"/>
      <c r="U251" s="35"/>
    </row>
    <row r="252" spans="1:21" ht="21" customHeight="1">
      <c r="A252" s="53"/>
      <c r="B252" s="35"/>
      <c r="C252" s="54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35"/>
      <c r="T252" s="35"/>
      <c r="U252" s="35"/>
    </row>
    <row r="253" spans="1:21" ht="21" customHeight="1">
      <c r="A253" s="53"/>
      <c r="B253" s="35"/>
      <c r="C253" s="54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35"/>
      <c r="T253" s="35"/>
      <c r="U253" s="35"/>
    </row>
    <row r="254" spans="1:21" ht="21" customHeight="1">
      <c r="A254" s="53"/>
      <c r="B254" s="35"/>
      <c r="C254" s="54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35"/>
      <c r="T254" s="35"/>
      <c r="U254" s="35"/>
    </row>
    <row r="255" spans="1:21" ht="21" customHeight="1">
      <c r="A255" s="53"/>
      <c r="B255" s="35"/>
      <c r="C255" s="54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35"/>
      <c r="T255" s="35"/>
      <c r="U255" s="35"/>
    </row>
    <row r="256" spans="1:21" ht="21" customHeight="1">
      <c r="A256" s="53"/>
      <c r="B256" s="35"/>
      <c r="C256" s="54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35"/>
      <c r="T256" s="35"/>
      <c r="U256" s="35"/>
    </row>
    <row r="257" spans="1:21" ht="21" customHeight="1">
      <c r="A257" s="53"/>
      <c r="B257" s="35"/>
      <c r="C257" s="54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35"/>
      <c r="T257" s="35"/>
      <c r="U257" s="35"/>
    </row>
    <row r="258" spans="1:21" ht="21" customHeight="1">
      <c r="A258" s="53"/>
      <c r="B258" s="35"/>
      <c r="C258" s="54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35"/>
      <c r="T258" s="35"/>
      <c r="U258" s="35"/>
    </row>
    <row r="259" spans="1:21" ht="21" customHeight="1">
      <c r="A259" s="53"/>
      <c r="B259" s="35"/>
      <c r="C259" s="54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35"/>
      <c r="T259" s="35"/>
      <c r="U259" s="35"/>
    </row>
    <row r="260" spans="1:21" ht="21" customHeight="1">
      <c r="A260" s="53"/>
      <c r="B260" s="35"/>
      <c r="C260" s="54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35"/>
      <c r="T260" s="35"/>
      <c r="U260" s="35"/>
    </row>
    <row r="261" spans="1:21" ht="21" customHeight="1">
      <c r="A261" s="53"/>
      <c r="B261" s="35"/>
      <c r="C261" s="54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35"/>
      <c r="T261" s="35"/>
      <c r="U261" s="35"/>
    </row>
    <row r="262" spans="1:21" ht="21" customHeight="1">
      <c r="A262" s="53"/>
      <c r="B262" s="35"/>
      <c r="C262" s="54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35"/>
      <c r="T262" s="35"/>
      <c r="U262" s="35"/>
    </row>
    <row r="263" spans="1:21" ht="21" customHeight="1">
      <c r="A263" s="53"/>
      <c r="B263" s="35"/>
      <c r="C263" s="54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35"/>
      <c r="T263" s="35"/>
      <c r="U263" s="35"/>
    </row>
    <row r="264" spans="1:21" ht="21" customHeight="1">
      <c r="A264" s="53"/>
      <c r="B264" s="35"/>
      <c r="C264" s="54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35"/>
      <c r="T264" s="35"/>
      <c r="U264" s="35"/>
    </row>
    <row r="265" spans="1:21" ht="21" customHeight="1">
      <c r="A265" s="53"/>
      <c r="B265" s="35"/>
      <c r="C265" s="54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35"/>
      <c r="T265" s="35"/>
      <c r="U265" s="35"/>
    </row>
    <row r="266" spans="1:21" ht="21" customHeight="1">
      <c r="A266" s="53"/>
      <c r="B266" s="35"/>
      <c r="C266" s="54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35"/>
      <c r="T266" s="35"/>
      <c r="U266" s="35"/>
    </row>
    <row r="267" spans="1:21" ht="21" customHeight="1">
      <c r="A267" s="53"/>
      <c r="B267" s="35"/>
      <c r="C267" s="54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35"/>
      <c r="T267" s="35"/>
      <c r="U267" s="35"/>
    </row>
    <row r="268" spans="1:21" ht="21" customHeight="1">
      <c r="A268" s="53"/>
      <c r="B268" s="35"/>
      <c r="C268" s="54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35"/>
      <c r="T268" s="35"/>
      <c r="U268" s="35"/>
    </row>
    <row r="269" spans="1:21" ht="21" customHeight="1">
      <c r="A269" s="53"/>
      <c r="B269" s="35"/>
      <c r="C269" s="54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35"/>
      <c r="T269" s="35"/>
      <c r="U269" s="35"/>
    </row>
    <row r="270" spans="1:21" ht="21" customHeight="1">
      <c r="A270" s="53"/>
      <c r="B270" s="35"/>
      <c r="C270" s="54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35"/>
      <c r="T270" s="35"/>
      <c r="U270" s="35"/>
    </row>
    <row r="271" spans="1:21" ht="21" customHeight="1">
      <c r="A271" s="53"/>
      <c r="B271" s="35"/>
      <c r="C271" s="54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35"/>
      <c r="T271" s="35"/>
      <c r="U271" s="35"/>
    </row>
    <row r="272" spans="1:21" ht="21" customHeight="1">
      <c r="A272" s="53"/>
      <c r="B272" s="35"/>
      <c r="C272" s="54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35"/>
      <c r="T272" s="35"/>
      <c r="U272" s="35"/>
    </row>
    <row r="273" spans="1:21" ht="21" customHeight="1">
      <c r="A273" s="53"/>
      <c r="B273" s="35"/>
      <c r="C273" s="54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35"/>
      <c r="T273" s="35"/>
      <c r="U273" s="35"/>
    </row>
    <row r="274" spans="1:21" ht="21" customHeight="1">
      <c r="A274" s="53"/>
      <c r="B274" s="35"/>
      <c r="C274" s="54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35"/>
      <c r="T274" s="35"/>
      <c r="U274" s="35"/>
    </row>
    <row r="275" spans="1:21" ht="21" customHeight="1">
      <c r="A275" s="53"/>
      <c r="B275" s="35"/>
      <c r="C275" s="54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35"/>
      <c r="T275" s="35"/>
      <c r="U275" s="35"/>
    </row>
    <row r="276" spans="1:21" ht="21" customHeight="1">
      <c r="A276" s="53"/>
      <c r="B276" s="35"/>
      <c r="C276" s="54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35"/>
      <c r="T276" s="35"/>
      <c r="U276" s="35"/>
    </row>
    <row r="277" spans="1:21" ht="21" customHeight="1">
      <c r="A277" s="53"/>
      <c r="B277" s="35"/>
      <c r="C277" s="54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35"/>
      <c r="T277" s="35"/>
      <c r="U277" s="35"/>
    </row>
    <row r="278" spans="1:21" ht="21" customHeight="1">
      <c r="A278" s="53"/>
      <c r="B278" s="35"/>
      <c r="C278" s="54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35"/>
      <c r="T278" s="35"/>
      <c r="U278" s="35"/>
    </row>
    <row r="279" spans="1:21" ht="21" customHeight="1">
      <c r="A279" s="53"/>
      <c r="B279" s="35"/>
      <c r="C279" s="54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35"/>
      <c r="T279" s="35"/>
      <c r="U279" s="35"/>
    </row>
    <row r="280" spans="1:21" ht="21" customHeight="1">
      <c r="A280" s="53"/>
      <c r="B280" s="35"/>
      <c r="C280" s="54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35"/>
      <c r="T280" s="35"/>
      <c r="U280" s="35"/>
    </row>
    <row r="281" spans="1:21" ht="21" customHeight="1">
      <c r="A281" s="53"/>
      <c r="B281" s="35"/>
      <c r="C281" s="54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35"/>
      <c r="T281" s="35"/>
      <c r="U281" s="35"/>
    </row>
    <row r="282" spans="1:21" ht="21" customHeight="1">
      <c r="A282" s="53"/>
      <c r="B282" s="35"/>
      <c r="C282" s="54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35"/>
      <c r="T282" s="35"/>
      <c r="U282" s="35"/>
    </row>
    <row r="283" spans="1:21" ht="21" customHeight="1">
      <c r="A283" s="53"/>
      <c r="B283" s="35"/>
      <c r="C283" s="54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35"/>
      <c r="T283" s="35"/>
      <c r="U283" s="35"/>
    </row>
    <row r="284" spans="1:21" ht="21" customHeight="1">
      <c r="A284" s="53"/>
      <c r="B284" s="35"/>
      <c r="C284" s="54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35"/>
      <c r="T284" s="35"/>
      <c r="U284" s="35"/>
    </row>
    <row r="285" spans="1:21" ht="21" customHeight="1">
      <c r="A285" s="53"/>
      <c r="B285" s="35"/>
      <c r="C285" s="54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35"/>
      <c r="T285" s="35"/>
      <c r="U285" s="35"/>
    </row>
    <row r="286" spans="1:21" ht="21" customHeight="1">
      <c r="A286" s="53"/>
      <c r="B286" s="35"/>
      <c r="C286" s="54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35"/>
      <c r="T286" s="35"/>
      <c r="U286" s="35"/>
    </row>
    <row r="287" spans="1:21" ht="21" customHeight="1">
      <c r="A287" s="53"/>
      <c r="B287" s="35"/>
      <c r="C287" s="54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35"/>
      <c r="T287" s="35"/>
      <c r="U287" s="35"/>
    </row>
    <row r="288" spans="1:21" ht="21" customHeight="1">
      <c r="A288" s="53"/>
      <c r="B288" s="35"/>
      <c r="C288" s="54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35"/>
      <c r="T288" s="35"/>
      <c r="U288" s="35"/>
    </row>
    <row r="289" spans="1:21" ht="21" customHeight="1">
      <c r="A289" s="53"/>
      <c r="B289" s="35"/>
      <c r="C289" s="54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35"/>
      <c r="T289" s="35"/>
      <c r="U289" s="35"/>
    </row>
    <row r="290" spans="1:21" ht="21" customHeight="1">
      <c r="A290" s="53"/>
      <c r="B290" s="35"/>
      <c r="C290" s="54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35"/>
      <c r="T290" s="35"/>
      <c r="U290" s="35"/>
    </row>
    <row r="291" spans="1:21" ht="21" customHeight="1">
      <c r="A291" s="53"/>
      <c r="B291" s="35"/>
      <c r="C291" s="54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35"/>
      <c r="T291" s="35"/>
      <c r="U291" s="35"/>
    </row>
    <row r="292" spans="1:21" ht="21" customHeight="1">
      <c r="A292" s="53"/>
      <c r="B292" s="35"/>
      <c r="C292" s="54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35"/>
      <c r="T292" s="35"/>
      <c r="U292" s="35"/>
    </row>
    <row r="293" spans="1:21" ht="21" customHeight="1">
      <c r="A293" s="53"/>
      <c r="B293" s="35"/>
      <c r="C293" s="54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35"/>
      <c r="T293" s="35"/>
      <c r="U293" s="35"/>
    </row>
    <row r="294" spans="1:21" ht="21" customHeight="1">
      <c r="A294" s="53"/>
      <c r="B294" s="35"/>
      <c r="C294" s="54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35"/>
      <c r="T294" s="35"/>
      <c r="U294" s="35"/>
    </row>
    <row r="295" spans="1:21" ht="21" customHeight="1">
      <c r="A295" s="53"/>
      <c r="B295" s="35"/>
      <c r="C295" s="54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35"/>
      <c r="T295" s="35"/>
      <c r="U295" s="35"/>
    </row>
    <row r="296" spans="1:21" ht="21" customHeight="1">
      <c r="A296" s="53"/>
      <c r="B296" s="35"/>
      <c r="C296" s="54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35"/>
      <c r="T296" s="35"/>
      <c r="U296" s="35"/>
    </row>
    <row r="297" spans="1:21" ht="21" customHeight="1">
      <c r="A297" s="53"/>
      <c r="B297" s="35"/>
      <c r="C297" s="54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35"/>
      <c r="T297" s="35"/>
      <c r="U297" s="35"/>
    </row>
    <row r="298" spans="1:21" ht="21" customHeight="1">
      <c r="A298" s="53"/>
      <c r="B298" s="35"/>
      <c r="C298" s="54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35"/>
      <c r="T298" s="35"/>
      <c r="U298" s="35"/>
    </row>
    <row r="299" spans="1:21" ht="21" customHeight="1">
      <c r="A299" s="53"/>
      <c r="B299" s="35"/>
      <c r="C299" s="54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35"/>
      <c r="T299" s="35"/>
      <c r="U299" s="35"/>
    </row>
    <row r="300" spans="1:21" ht="21" customHeight="1">
      <c r="A300" s="53"/>
      <c r="B300" s="35"/>
      <c r="C300" s="54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35"/>
      <c r="T300" s="35"/>
      <c r="U300" s="35"/>
    </row>
    <row r="301" spans="1:21" ht="21" customHeight="1">
      <c r="A301" s="53"/>
      <c r="B301" s="35"/>
      <c r="C301" s="54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35"/>
      <c r="T301" s="35"/>
      <c r="U301" s="35"/>
    </row>
    <row r="302" spans="1:21" ht="21" customHeight="1">
      <c r="A302" s="53"/>
      <c r="B302" s="35"/>
      <c r="C302" s="54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35"/>
      <c r="T302" s="35"/>
      <c r="U302" s="35"/>
    </row>
    <row r="303" spans="1:21" ht="21" customHeight="1">
      <c r="A303" s="53"/>
      <c r="B303" s="35"/>
      <c r="C303" s="54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35"/>
      <c r="T303" s="35"/>
      <c r="U303" s="35"/>
    </row>
    <row r="304" spans="1:21" ht="21" customHeight="1">
      <c r="A304" s="53"/>
      <c r="B304" s="35"/>
      <c r="C304" s="54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35"/>
      <c r="T304" s="35"/>
      <c r="U304" s="35"/>
    </row>
    <row r="305" spans="1:21" ht="21" customHeight="1">
      <c r="A305" s="53"/>
      <c r="B305" s="35"/>
      <c r="C305" s="54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35"/>
      <c r="T305" s="35"/>
      <c r="U305" s="35"/>
    </row>
    <row r="306" spans="1:21" ht="21" customHeight="1">
      <c r="A306" s="53"/>
      <c r="B306" s="35"/>
      <c r="C306" s="54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35"/>
      <c r="T306" s="35"/>
      <c r="U306" s="35"/>
    </row>
    <row r="307" spans="1:21" ht="21" customHeight="1">
      <c r="A307" s="53"/>
      <c r="B307" s="35"/>
      <c r="C307" s="54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35"/>
      <c r="T307" s="35"/>
      <c r="U307" s="35"/>
    </row>
    <row r="308" spans="1:21" ht="21" customHeight="1">
      <c r="A308" s="53"/>
      <c r="B308" s="35"/>
      <c r="C308" s="54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35"/>
      <c r="T308" s="35"/>
      <c r="U308" s="35"/>
    </row>
    <row r="309" spans="1:21" ht="21" customHeight="1">
      <c r="A309" s="53"/>
      <c r="B309" s="35"/>
      <c r="C309" s="54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35"/>
      <c r="T309" s="35"/>
      <c r="U309" s="35"/>
    </row>
    <row r="310" spans="1:21" ht="21" customHeight="1">
      <c r="A310" s="53"/>
      <c r="B310" s="35"/>
      <c r="C310" s="54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35"/>
      <c r="T310" s="35"/>
      <c r="U310" s="35"/>
    </row>
    <row r="311" spans="1:21" ht="21" customHeight="1">
      <c r="A311" s="53"/>
      <c r="B311" s="35"/>
      <c r="C311" s="54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35"/>
      <c r="T311" s="35"/>
      <c r="U311" s="35"/>
    </row>
    <row r="312" spans="1:21" ht="21" customHeight="1">
      <c r="A312" s="53"/>
      <c r="B312" s="35"/>
      <c r="C312" s="54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35"/>
      <c r="T312" s="35"/>
      <c r="U312" s="35"/>
    </row>
    <row r="313" spans="1:21" ht="21" customHeight="1">
      <c r="A313" s="53"/>
      <c r="B313" s="35"/>
      <c r="C313" s="54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35"/>
      <c r="T313" s="35"/>
      <c r="U313" s="35"/>
    </row>
    <row r="314" spans="1:21" ht="21" customHeight="1">
      <c r="A314" s="53"/>
      <c r="B314" s="35"/>
      <c r="C314" s="54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35"/>
      <c r="T314" s="35"/>
      <c r="U314" s="35"/>
    </row>
    <row r="315" spans="1:21" ht="21" customHeight="1">
      <c r="A315" s="53"/>
      <c r="B315" s="35"/>
      <c r="C315" s="54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35"/>
      <c r="T315" s="35"/>
      <c r="U315" s="35"/>
    </row>
    <row r="316" spans="1:21" ht="21" customHeight="1">
      <c r="A316" s="53"/>
      <c r="B316" s="35"/>
      <c r="C316" s="54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35"/>
      <c r="T316" s="35"/>
      <c r="U316" s="35"/>
    </row>
    <row r="317" spans="1:21" ht="21" customHeight="1">
      <c r="A317" s="53"/>
      <c r="B317" s="35"/>
      <c r="C317" s="54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35"/>
      <c r="T317" s="35"/>
      <c r="U317" s="35"/>
    </row>
    <row r="318" spans="1:21" ht="21" customHeight="1">
      <c r="A318" s="53"/>
      <c r="B318" s="35"/>
      <c r="C318" s="54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35"/>
      <c r="T318" s="35"/>
      <c r="U318" s="35"/>
    </row>
    <row r="319" spans="1:21" ht="21" customHeight="1">
      <c r="A319" s="53"/>
      <c r="B319" s="35"/>
      <c r="C319" s="54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35"/>
      <c r="T319" s="35"/>
      <c r="U319" s="35"/>
    </row>
    <row r="320" spans="1:21" ht="21" customHeight="1">
      <c r="A320" s="53"/>
      <c r="B320" s="35"/>
      <c r="C320" s="54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35"/>
      <c r="T320" s="35"/>
      <c r="U320" s="35"/>
    </row>
    <row r="321" spans="1:21" ht="21" customHeight="1">
      <c r="A321" s="53"/>
      <c r="B321" s="35"/>
      <c r="C321" s="54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35"/>
      <c r="T321" s="35"/>
      <c r="U321" s="35"/>
    </row>
    <row r="322" spans="1:21" ht="21" customHeight="1">
      <c r="A322" s="53"/>
      <c r="B322" s="35"/>
      <c r="C322" s="54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35"/>
      <c r="T322" s="35"/>
      <c r="U322" s="35"/>
    </row>
    <row r="323" spans="1:21" ht="21" customHeight="1">
      <c r="A323" s="53"/>
      <c r="B323" s="35"/>
      <c r="C323" s="54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35"/>
      <c r="T323" s="35"/>
      <c r="U323" s="35"/>
    </row>
    <row r="324" spans="1:21" ht="21" customHeight="1">
      <c r="A324" s="53"/>
      <c r="B324" s="35"/>
      <c r="C324" s="54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35"/>
      <c r="T324" s="35"/>
      <c r="U324" s="35"/>
    </row>
    <row r="325" spans="1:21" ht="21" customHeight="1">
      <c r="A325" s="53"/>
      <c r="B325" s="35"/>
      <c r="C325" s="54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35"/>
      <c r="T325" s="35"/>
      <c r="U325" s="35"/>
    </row>
    <row r="326" spans="1:21" ht="21" customHeight="1">
      <c r="A326" s="53"/>
      <c r="B326" s="35"/>
      <c r="C326" s="54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35"/>
      <c r="T326" s="35"/>
      <c r="U326" s="35"/>
    </row>
    <row r="327" spans="1:21" ht="21" customHeight="1">
      <c r="A327" s="53"/>
      <c r="B327" s="35"/>
      <c r="C327" s="54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35"/>
      <c r="T327" s="35"/>
      <c r="U327" s="35"/>
    </row>
    <row r="328" spans="1:21" ht="21" customHeight="1">
      <c r="A328" s="53"/>
      <c r="B328" s="35"/>
      <c r="C328" s="54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35"/>
      <c r="T328" s="35"/>
      <c r="U328" s="35"/>
    </row>
    <row r="329" spans="1:21" ht="21" customHeight="1">
      <c r="A329" s="53"/>
      <c r="B329" s="35"/>
      <c r="C329" s="54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35"/>
      <c r="T329" s="35"/>
      <c r="U329" s="35"/>
    </row>
    <row r="330" spans="1:21" ht="21" customHeight="1">
      <c r="A330" s="53"/>
      <c r="B330" s="35"/>
      <c r="C330" s="54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35"/>
      <c r="T330" s="35"/>
      <c r="U330" s="35"/>
    </row>
    <row r="331" spans="1:21" ht="21" customHeight="1">
      <c r="A331" s="53"/>
      <c r="B331" s="35"/>
      <c r="C331" s="54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35"/>
      <c r="T331" s="35"/>
      <c r="U331" s="35"/>
    </row>
    <row r="332" spans="1:21" ht="21" customHeight="1">
      <c r="A332" s="53"/>
      <c r="B332" s="35"/>
      <c r="C332" s="54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35"/>
      <c r="T332" s="35"/>
      <c r="U332" s="35"/>
    </row>
    <row r="333" spans="1:21" ht="21" customHeight="1">
      <c r="A333" s="53"/>
      <c r="B333" s="35"/>
      <c r="C333" s="54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35"/>
      <c r="T333" s="35"/>
      <c r="U333" s="35"/>
    </row>
    <row r="334" spans="1:21" ht="21" customHeight="1">
      <c r="A334" s="53"/>
      <c r="B334" s="35"/>
      <c r="C334" s="54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35"/>
      <c r="T334" s="35"/>
      <c r="U334" s="35"/>
    </row>
    <row r="335" spans="1:21" ht="21" customHeight="1">
      <c r="A335" s="53"/>
      <c r="B335" s="35"/>
      <c r="C335" s="54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35"/>
      <c r="T335" s="35"/>
      <c r="U335" s="35"/>
    </row>
    <row r="336" spans="1:21" ht="21" customHeight="1">
      <c r="A336" s="53"/>
      <c r="B336" s="35"/>
      <c r="C336" s="54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35"/>
      <c r="T336" s="35"/>
      <c r="U336" s="35"/>
    </row>
    <row r="337" spans="1:21" ht="21" customHeight="1">
      <c r="A337" s="53"/>
      <c r="B337" s="35"/>
      <c r="C337" s="54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35"/>
      <c r="T337" s="35"/>
      <c r="U337" s="35"/>
    </row>
    <row r="338" spans="1:21" ht="21" customHeight="1">
      <c r="A338" s="53"/>
      <c r="B338" s="35"/>
      <c r="C338" s="54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35"/>
      <c r="T338" s="35"/>
      <c r="U338" s="35"/>
    </row>
    <row r="339" spans="1:21" ht="21" customHeight="1">
      <c r="A339" s="53"/>
      <c r="B339" s="35"/>
      <c r="C339" s="54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35"/>
      <c r="T339" s="35"/>
      <c r="U339" s="35"/>
    </row>
    <row r="340" spans="1:21" ht="21" customHeight="1">
      <c r="A340" s="53"/>
      <c r="B340" s="35"/>
      <c r="C340" s="54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35"/>
      <c r="T340" s="35"/>
      <c r="U340" s="35"/>
    </row>
    <row r="341" spans="1:21" ht="21" customHeight="1">
      <c r="A341" s="53"/>
      <c r="B341" s="35"/>
      <c r="C341" s="54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35"/>
      <c r="T341" s="35"/>
      <c r="U341" s="35"/>
    </row>
    <row r="342" spans="1:21" ht="21" customHeight="1">
      <c r="A342" s="53"/>
      <c r="B342" s="35"/>
      <c r="C342" s="54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35"/>
      <c r="T342" s="35"/>
      <c r="U342" s="35"/>
    </row>
    <row r="343" spans="1:21" ht="21" customHeight="1">
      <c r="A343" s="53"/>
      <c r="B343" s="35"/>
      <c r="C343" s="54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35"/>
      <c r="T343" s="35"/>
      <c r="U343" s="35"/>
    </row>
    <row r="344" spans="1:21" ht="21" customHeight="1">
      <c r="A344" s="53"/>
      <c r="B344" s="35"/>
      <c r="C344" s="54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35"/>
      <c r="T344" s="35"/>
      <c r="U344" s="35"/>
    </row>
    <row r="345" spans="1:21" ht="21" customHeight="1">
      <c r="A345" s="53"/>
      <c r="B345" s="35"/>
      <c r="C345" s="54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35"/>
      <c r="T345" s="35"/>
      <c r="U345" s="35"/>
    </row>
    <row r="346" spans="1:21" ht="21" customHeight="1">
      <c r="A346" s="53"/>
      <c r="B346" s="35"/>
      <c r="C346" s="54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35"/>
      <c r="T346" s="35"/>
      <c r="U346" s="35"/>
    </row>
    <row r="347" spans="1:21" ht="21" customHeight="1">
      <c r="A347" s="53"/>
      <c r="B347" s="35"/>
      <c r="C347" s="54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35"/>
      <c r="T347" s="35"/>
      <c r="U347" s="35"/>
    </row>
    <row r="348" spans="1:21" ht="21" customHeight="1">
      <c r="A348" s="53"/>
      <c r="B348" s="35"/>
      <c r="C348" s="54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35"/>
      <c r="T348" s="35"/>
      <c r="U348" s="35"/>
    </row>
    <row r="349" spans="1:21" ht="21" customHeight="1">
      <c r="A349" s="53"/>
      <c r="B349" s="35"/>
      <c r="C349" s="54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35"/>
      <c r="T349" s="35"/>
      <c r="U349" s="35"/>
    </row>
    <row r="350" spans="1:21" ht="21" customHeight="1">
      <c r="A350" s="53"/>
      <c r="B350" s="35"/>
      <c r="C350" s="54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35"/>
      <c r="T350" s="35"/>
      <c r="U350" s="35"/>
    </row>
    <row r="351" spans="1:21" ht="21" customHeight="1">
      <c r="A351" s="53"/>
      <c r="B351" s="35"/>
      <c r="C351" s="54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35"/>
      <c r="T351" s="35"/>
      <c r="U351" s="35"/>
    </row>
    <row r="352" spans="1:21" ht="21" customHeight="1">
      <c r="A352" s="53"/>
      <c r="B352" s="35"/>
      <c r="C352" s="54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35"/>
      <c r="T352" s="35"/>
      <c r="U352" s="35"/>
    </row>
    <row r="353" spans="1:21" ht="21" customHeight="1">
      <c r="A353" s="53"/>
      <c r="B353" s="35"/>
      <c r="C353" s="54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35"/>
      <c r="T353" s="35"/>
      <c r="U353" s="35"/>
    </row>
    <row r="354" spans="1:21" ht="21" customHeight="1">
      <c r="A354" s="53"/>
      <c r="B354" s="35"/>
      <c r="C354" s="54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35"/>
      <c r="T354" s="35"/>
      <c r="U354" s="35"/>
    </row>
    <row r="355" spans="1:21" ht="21" customHeight="1">
      <c r="A355" s="53"/>
      <c r="B355" s="35"/>
      <c r="C355" s="54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35"/>
      <c r="T355" s="35"/>
      <c r="U355" s="35"/>
    </row>
    <row r="356" spans="1:21" ht="21" customHeight="1">
      <c r="A356" s="53"/>
      <c r="B356" s="35"/>
      <c r="C356" s="54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35"/>
      <c r="T356" s="35"/>
      <c r="U356" s="35"/>
    </row>
    <row r="357" spans="1:21" ht="21" customHeight="1">
      <c r="A357" s="53"/>
      <c r="B357" s="35"/>
      <c r="C357" s="54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35"/>
      <c r="T357" s="35"/>
      <c r="U357" s="35"/>
    </row>
    <row r="358" spans="1:21" ht="21" customHeight="1">
      <c r="A358" s="53"/>
      <c r="B358" s="35"/>
      <c r="C358" s="54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35"/>
      <c r="T358" s="35"/>
      <c r="U358" s="35"/>
    </row>
    <row r="359" spans="1:21" ht="21" customHeight="1">
      <c r="A359" s="53"/>
      <c r="B359" s="35"/>
      <c r="C359" s="54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35"/>
      <c r="T359" s="35"/>
      <c r="U359" s="35"/>
    </row>
    <row r="360" spans="1:21" ht="21" customHeight="1">
      <c r="A360" s="53"/>
      <c r="B360" s="35"/>
      <c r="C360" s="54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35"/>
      <c r="T360" s="35"/>
      <c r="U360" s="35"/>
    </row>
    <row r="361" spans="1:21" ht="21" customHeight="1">
      <c r="A361" s="53"/>
      <c r="B361" s="35"/>
      <c r="C361" s="54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35"/>
      <c r="T361" s="35"/>
      <c r="U361" s="35"/>
    </row>
    <row r="362" spans="1:21" ht="21" customHeight="1">
      <c r="A362" s="53"/>
      <c r="B362" s="35"/>
      <c r="C362" s="54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35"/>
      <c r="T362" s="35"/>
      <c r="U362" s="35"/>
    </row>
    <row r="363" spans="1:21" ht="21" customHeight="1">
      <c r="A363" s="53"/>
      <c r="B363" s="35"/>
      <c r="C363" s="54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35"/>
      <c r="T363" s="35"/>
      <c r="U363" s="35"/>
    </row>
    <row r="364" spans="1:21" ht="21" customHeight="1">
      <c r="A364" s="53"/>
      <c r="B364" s="35"/>
      <c r="C364" s="54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35"/>
      <c r="T364" s="35"/>
      <c r="U364" s="35"/>
    </row>
    <row r="365" spans="1:21" ht="21" customHeight="1">
      <c r="A365" s="53"/>
      <c r="B365" s="35"/>
      <c r="C365" s="54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35"/>
      <c r="T365" s="35"/>
      <c r="U365" s="35"/>
    </row>
    <row r="366" spans="1:21" ht="21" customHeight="1">
      <c r="A366" s="53"/>
      <c r="B366" s="35"/>
      <c r="C366" s="54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35"/>
      <c r="T366" s="35"/>
      <c r="U366" s="35"/>
    </row>
    <row r="367" spans="1:21" ht="21" customHeight="1">
      <c r="A367" s="53"/>
      <c r="B367" s="35"/>
      <c r="C367" s="54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35"/>
      <c r="T367" s="35"/>
      <c r="U367" s="35"/>
    </row>
    <row r="368" spans="1:21" ht="21" customHeight="1">
      <c r="A368" s="53"/>
      <c r="B368" s="35"/>
      <c r="C368" s="54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35"/>
      <c r="T368" s="35"/>
      <c r="U368" s="35"/>
    </row>
    <row r="369" spans="1:21" ht="21" customHeight="1">
      <c r="A369" s="53"/>
      <c r="B369" s="35"/>
      <c r="C369" s="54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35"/>
      <c r="T369" s="35"/>
      <c r="U369" s="35"/>
    </row>
    <row r="370" spans="1:21" ht="21" customHeight="1">
      <c r="A370" s="53"/>
      <c r="B370" s="35"/>
      <c r="C370" s="54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35"/>
      <c r="T370" s="35"/>
      <c r="U370" s="35"/>
    </row>
    <row r="371" spans="1:21" ht="21" customHeight="1">
      <c r="A371" s="53"/>
      <c r="B371" s="35"/>
      <c r="C371" s="54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35"/>
      <c r="T371" s="35"/>
      <c r="U371" s="35"/>
    </row>
    <row r="372" spans="1:21" ht="21" customHeight="1">
      <c r="A372" s="53"/>
      <c r="B372" s="35"/>
      <c r="C372" s="54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35"/>
      <c r="T372" s="35"/>
      <c r="U372" s="35"/>
    </row>
    <row r="373" spans="1:21" ht="21" customHeight="1">
      <c r="A373" s="53"/>
      <c r="B373" s="35"/>
      <c r="C373" s="54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35"/>
      <c r="T373" s="35"/>
      <c r="U373" s="35"/>
    </row>
    <row r="374" spans="1:21" ht="21" customHeight="1">
      <c r="A374" s="53"/>
      <c r="B374" s="35"/>
      <c r="C374" s="54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35"/>
      <c r="T374" s="35"/>
      <c r="U374" s="35"/>
    </row>
    <row r="375" spans="1:21" ht="21" customHeight="1">
      <c r="A375" s="53"/>
      <c r="B375" s="35"/>
      <c r="C375" s="54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35"/>
      <c r="T375" s="35"/>
      <c r="U375" s="35"/>
    </row>
    <row r="376" spans="1:21" ht="21" customHeight="1">
      <c r="A376" s="53"/>
      <c r="B376" s="35"/>
      <c r="C376" s="54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35"/>
      <c r="T376" s="35"/>
      <c r="U376" s="35"/>
    </row>
    <row r="377" spans="1:21" ht="21" customHeight="1">
      <c r="A377" s="53"/>
      <c r="B377" s="35"/>
      <c r="C377" s="54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35"/>
      <c r="T377" s="35"/>
      <c r="U377" s="35"/>
    </row>
    <row r="378" spans="1:21" ht="21" customHeight="1">
      <c r="A378" s="53"/>
      <c r="B378" s="35"/>
      <c r="C378" s="54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35"/>
      <c r="T378" s="35"/>
      <c r="U378" s="35"/>
    </row>
    <row r="379" spans="1:21" ht="21" customHeight="1">
      <c r="A379" s="53"/>
      <c r="B379" s="35"/>
      <c r="C379" s="54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35"/>
      <c r="T379" s="35"/>
      <c r="U379" s="35"/>
    </row>
    <row r="380" spans="1:21" ht="21" customHeight="1">
      <c r="A380" s="53"/>
      <c r="B380" s="35"/>
      <c r="C380" s="54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35"/>
      <c r="T380" s="35"/>
      <c r="U380" s="35"/>
    </row>
    <row r="381" spans="1:21" ht="21" customHeight="1">
      <c r="A381" s="53"/>
      <c r="B381" s="35"/>
      <c r="C381" s="54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35"/>
      <c r="T381" s="35"/>
      <c r="U381" s="35"/>
    </row>
    <row r="382" spans="1:21" ht="21" customHeight="1">
      <c r="A382" s="53"/>
      <c r="B382" s="35"/>
      <c r="C382" s="54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35"/>
      <c r="T382" s="35"/>
      <c r="U382" s="35"/>
    </row>
    <row r="383" spans="1:21" ht="21" customHeight="1">
      <c r="A383" s="53"/>
      <c r="B383" s="35"/>
      <c r="C383" s="54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35"/>
      <c r="T383" s="35"/>
      <c r="U383" s="35"/>
    </row>
    <row r="384" spans="1:21" ht="21" customHeight="1">
      <c r="A384" s="53"/>
      <c r="B384" s="35"/>
      <c r="C384" s="54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35"/>
      <c r="T384" s="35"/>
      <c r="U384" s="35"/>
    </row>
    <row r="385" spans="1:21" ht="21" customHeight="1">
      <c r="A385" s="53"/>
      <c r="B385" s="35"/>
      <c r="C385" s="54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35"/>
      <c r="T385" s="35"/>
      <c r="U385" s="35"/>
    </row>
    <row r="386" spans="1:21" ht="21" customHeight="1">
      <c r="A386" s="53"/>
      <c r="B386" s="35"/>
      <c r="C386" s="54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35"/>
      <c r="T386" s="35"/>
      <c r="U386" s="35"/>
    </row>
    <row r="387" spans="1:21" ht="21" customHeight="1">
      <c r="A387" s="53"/>
      <c r="B387" s="35"/>
      <c r="C387" s="54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35"/>
      <c r="T387" s="35"/>
      <c r="U387" s="35"/>
    </row>
    <row r="388" spans="1:21" ht="21" customHeight="1">
      <c r="A388" s="53"/>
      <c r="B388" s="35"/>
      <c r="C388" s="54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35"/>
      <c r="T388" s="35"/>
      <c r="U388" s="35"/>
    </row>
    <row r="389" spans="1:21" ht="21" customHeight="1">
      <c r="A389" s="53"/>
      <c r="B389" s="35"/>
      <c r="C389" s="54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35"/>
      <c r="T389" s="35"/>
      <c r="U389" s="35"/>
    </row>
    <row r="390" spans="1:21" ht="21" customHeight="1">
      <c r="A390" s="53"/>
      <c r="B390" s="35"/>
      <c r="C390" s="54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35"/>
      <c r="T390" s="35"/>
      <c r="U390" s="35"/>
    </row>
    <row r="391" spans="1:21" ht="21" customHeight="1">
      <c r="A391" s="53"/>
      <c r="B391" s="35"/>
      <c r="C391" s="54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35"/>
      <c r="T391" s="35"/>
      <c r="U391" s="35"/>
    </row>
    <row r="392" spans="1:21" ht="21" customHeight="1">
      <c r="A392" s="53"/>
      <c r="B392" s="35"/>
      <c r="C392" s="54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35"/>
      <c r="T392" s="35"/>
      <c r="U392" s="35"/>
    </row>
    <row r="393" spans="1:21" ht="21" customHeight="1">
      <c r="A393" s="53"/>
      <c r="B393" s="35"/>
      <c r="C393" s="54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35"/>
      <c r="T393" s="35"/>
      <c r="U393" s="35"/>
    </row>
    <row r="394" spans="1:21" ht="21" customHeight="1">
      <c r="A394" s="53"/>
      <c r="B394" s="35"/>
      <c r="C394" s="54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35"/>
      <c r="T394" s="35"/>
      <c r="U394" s="35"/>
    </row>
    <row r="395" spans="1:21" ht="21" customHeight="1">
      <c r="A395" s="53"/>
      <c r="B395" s="35"/>
      <c r="C395" s="54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35"/>
      <c r="T395" s="35"/>
      <c r="U395" s="35"/>
    </row>
    <row r="396" spans="1:21" ht="21" customHeight="1">
      <c r="A396" s="53"/>
      <c r="B396" s="35"/>
      <c r="C396" s="54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35"/>
      <c r="T396" s="35"/>
      <c r="U396" s="35"/>
    </row>
    <row r="397" spans="1:21" ht="21" customHeight="1">
      <c r="A397" s="53"/>
      <c r="B397" s="35"/>
      <c r="C397" s="54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35"/>
      <c r="T397" s="35"/>
      <c r="U397" s="35"/>
    </row>
    <row r="398" spans="1:21" ht="21" customHeight="1">
      <c r="A398" s="53"/>
      <c r="B398" s="35"/>
      <c r="C398" s="54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35"/>
      <c r="T398" s="35"/>
      <c r="U398" s="35"/>
    </row>
    <row r="399" spans="1:21" ht="21" customHeight="1">
      <c r="A399" s="53"/>
      <c r="B399" s="35"/>
      <c r="C399" s="54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35"/>
      <c r="T399" s="35"/>
      <c r="U399" s="35"/>
    </row>
    <row r="400" spans="1:21" ht="21" customHeight="1">
      <c r="A400" s="53"/>
      <c r="B400" s="35"/>
      <c r="C400" s="54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35"/>
      <c r="T400" s="35"/>
      <c r="U400" s="35"/>
    </row>
    <row r="401" spans="1:21" ht="21" customHeight="1">
      <c r="A401" s="53"/>
      <c r="B401" s="35"/>
      <c r="C401" s="54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35"/>
      <c r="T401" s="35"/>
      <c r="U401" s="35"/>
    </row>
    <row r="402" spans="1:21" ht="21" customHeight="1">
      <c r="A402" s="53"/>
      <c r="B402" s="35"/>
      <c r="C402" s="54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35"/>
      <c r="T402" s="35"/>
      <c r="U402" s="35"/>
    </row>
    <row r="403" spans="1:21" ht="21" customHeight="1">
      <c r="A403" s="53"/>
      <c r="B403" s="35"/>
      <c r="C403" s="54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35"/>
      <c r="T403" s="35"/>
      <c r="U403" s="35"/>
    </row>
    <row r="404" spans="1:21" ht="21" customHeight="1">
      <c r="A404" s="53"/>
      <c r="B404" s="35"/>
      <c r="C404" s="54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35"/>
      <c r="T404" s="35"/>
      <c r="U404" s="35"/>
    </row>
    <row r="405" spans="1:21" ht="21" customHeight="1">
      <c r="A405" s="53"/>
      <c r="B405" s="35"/>
      <c r="C405" s="54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35"/>
      <c r="T405" s="35"/>
      <c r="U405" s="35"/>
    </row>
    <row r="406" spans="1:21" ht="21" customHeight="1">
      <c r="A406" s="53"/>
      <c r="B406" s="35"/>
      <c r="C406" s="54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35"/>
      <c r="T406" s="35"/>
      <c r="U406" s="35"/>
    </row>
    <row r="407" spans="1:21" ht="21" customHeight="1">
      <c r="A407" s="53"/>
      <c r="B407" s="35"/>
      <c r="C407" s="54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35"/>
      <c r="T407" s="35"/>
      <c r="U407" s="35"/>
    </row>
    <row r="408" spans="1:21" ht="21" customHeight="1">
      <c r="A408" s="53"/>
      <c r="B408" s="35"/>
      <c r="C408" s="54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35"/>
      <c r="T408" s="35"/>
      <c r="U408" s="35"/>
    </row>
    <row r="409" spans="1:21" ht="21" customHeight="1">
      <c r="A409" s="53"/>
      <c r="B409" s="35"/>
      <c r="C409" s="54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35"/>
      <c r="T409" s="35"/>
      <c r="U409" s="35"/>
    </row>
    <row r="410" spans="1:21" ht="21" customHeight="1">
      <c r="A410" s="53"/>
      <c r="B410" s="35"/>
      <c r="C410" s="54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35"/>
      <c r="T410" s="35"/>
      <c r="U410" s="35"/>
    </row>
    <row r="411" spans="1:21" ht="21" customHeight="1">
      <c r="A411" s="53"/>
      <c r="B411" s="35"/>
      <c r="C411" s="54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35"/>
      <c r="T411" s="35"/>
      <c r="U411" s="35"/>
    </row>
    <row r="412" spans="1:21" ht="21" customHeight="1">
      <c r="A412" s="53"/>
      <c r="B412" s="35"/>
      <c r="C412" s="54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35"/>
      <c r="T412" s="35"/>
      <c r="U412" s="35"/>
    </row>
    <row r="413" spans="1:21" ht="21" customHeight="1">
      <c r="A413" s="53"/>
      <c r="B413" s="35"/>
      <c r="C413" s="54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35"/>
      <c r="T413" s="35"/>
      <c r="U413" s="35"/>
    </row>
    <row r="414" spans="1:21" ht="21" customHeight="1">
      <c r="A414" s="53"/>
      <c r="B414" s="35"/>
      <c r="C414" s="54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35"/>
      <c r="T414" s="35"/>
      <c r="U414" s="35"/>
    </row>
    <row r="415" spans="1:21" ht="21" customHeight="1">
      <c r="A415" s="53"/>
      <c r="B415" s="35"/>
      <c r="C415" s="54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35"/>
      <c r="T415" s="35"/>
      <c r="U415" s="35"/>
    </row>
    <row r="416" spans="1:21" ht="21" customHeight="1">
      <c r="A416" s="53"/>
      <c r="B416" s="35"/>
      <c r="C416" s="54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35"/>
      <c r="T416" s="35"/>
      <c r="U416" s="35"/>
    </row>
    <row r="417" spans="1:21" ht="21" customHeight="1">
      <c r="A417" s="53"/>
      <c r="B417" s="35"/>
      <c r="C417" s="54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35"/>
      <c r="T417" s="35"/>
      <c r="U417" s="35"/>
    </row>
    <row r="418" spans="1:21" ht="21" customHeight="1">
      <c r="A418" s="53"/>
      <c r="B418" s="35"/>
      <c r="C418" s="54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35"/>
      <c r="T418" s="35"/>
      <c r="U418" s="35"/>
    </row>
    <row r="419" spans="1:21" ht="21" customHeight="1">
      <c r="A419" s="53"/>
      <c r="B419" s="35"/>
      <c r="C419" s="54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35"/>
      <c r="T419" s="35"/>
      <c r="U419" s="35"/>
    </row>
    <row r="420" spans="1:21" ht="21" customHeight="1">
      <c r="A420" s="53"/>
      <c r="B420" s="35"/>
      <c r="C420" s="54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35"/>
      <c r="T420" s="35"/>
      <c r="U420" s="35"/>
    </row>
    <row r="421" spans="1:21" ht="21" customHeight="1">
      <c r="A421" s="53"/>
      <c r="B421" s="35"/>
      <c r="C421" s="54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35"/>
      <c r="T421" s="35"/>
      <c r="U421" s="35"/>
    </row>
    <row r="422" spans="1:21" ht="21" customHeight="1">
      <c r="A422" s="53"/>
      <c r="B422" s="35"/>
      <c r="C422" s="54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35"/>
      <c r="T422" s="35"/>
      <c r="U422" s="35"/>
    </row>
    <row r="423" spans="1:21" ht="21" customHeight="1">
      <c r="A423" s="53"/>
      <c r="B423" s="35"/>
      <c r="C423" s="54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35"/>
      <c r="T423" s="35"/>
      <c r="U423" s="35"/>
    </row>
    <row r="424" spans="1:21" ht="21" customHeight="1">
      <c r="A424" s="53"/>
      <c r="B424" s="35"/>
      <c r="C424" s="54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35"/>
      <c r="T424" s="35"/>
      <c r="U424" s="35"/>
    </row>
    <row r="425" spans="1:21" ht="21" customHeight="1">
      <c r="A425" s="53"/>
      <c r="B425" s="35"/>
      <c r="C425" s="54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35"/>
      <c r="T425" s="35"/>
      <c r="U425" s="35"/>
    </row>
    <row r="426" spans="1:21" ht="21" customHeight="1">
      <c r="A426" s="53"/>
      <c r="B426" s="35"/>
      <c r="C426" s="54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35"/>
      <c r="T426" s="35"/>
      <c r="U426" s="35"/>
    </row>
    <row r="427" spans="1:21" ht="21" customHeight="1">
      <c r="A427" s="53"/>
      <c r="B427" s="35"/>
      <c r="C427" s="54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35"/>
      <c r="T427" s="35"/>
      <c r="U427" s="35"/>
    </row>
    <row r="428" spans="1:21" ht="21" customHeight="1">
      <c r="A428" s="53"/>
      <c r="B428" s="35"/>
      <c r="C428" s="54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35"/>
      <c r="T428" s="35"/>
      <c r="U428" s="35"/>
    </row>
    <row r="429" spans="1:21" ht="21" customHeight="1">
      <c r="A429" s="53"/>
      <c r="B429" s="35"/>
      <c r="C429" s="54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35"/>
      <c r="T429" s="35"/>
      <c r="U429" s="35"/>
    </row>
    <row r="430" spans="1:21" ht="21" customHeight="1">
      <c r="A430" s="53"/>
      <c r="B430" s="35"/>
      <c r="C430" s="54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35"/>
      <c r="T430" s="35"/>
      <c r="U430" s="35"/>
    </row>
    <row r="431" spans="1:21" ht="21" customHeight="1">
      <c r="A431" s="53"/>
      <c r="B431" s="35"/>
      <c r="C431" s="54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35"/>
      <c r="T431" s="35"/>
      <c r="U431" s="35"/>
    </row>
    <row r="432" spans="1:21" ht="21" customHeight="1">
      <c r="A432" s="53"/>
      <c r="B432" s="35"/>
      <c r="C432" s="54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35"/>
      <c r="T432" s="35"/>
      <c r="U432" s="35"/>
    </row>
    <row r="433" spans="1:21" ht="21" customHeight="1">
      <c r="A433" s="53"/>
      <c r="B433" s="35"/>
      <c r="C433" s="54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35"/>
      <c r="T433" s="35"/>
      <c r="U433" s="35"/>
    </row>
    <row r="434" spans="1:21" ht="21" customHeight="1">
      <c r="A434" s="53"/>
      <c r="B434" s="35"/>
      <c r="C434" s="54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35"/>
      <c r="T434" s="35"/>
      <c r="U434" s="35"/>
    </row>
    <row r="435" spans="1:21" ht="21" customHeight="1">
      <c r="A435" s="53"/>
      <c r="B435" s="35"/>
      <c r="C435" s="54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35"/>
      <c r="T435" s="35"/>
      <c r="U435" s="35"/>
    </row>
    <row r="436" spans="1:21" ht="21" customHeight="1">
      <c r="A436" s="53"/>
      <c r="B436" s="35"/>
      <c r="C436" s="54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35"/>
      <c r="T436" s="35"/>
      <c r="U436" s="35"/>
    </row>
    <row r="437" spans="1:21" ht="21" customHeight="1">
      <c r="A437" s="53"/>
      <c r="B437" s="35"/>
      <c r="C437" s="54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35"/>
      <c r="T437" s="35"/>
      <c r="U437" s="35"/>
    </row>
    <row r="438" spans="1:21" ht="21" customHeight="1">
      <c r="A438" s="53"/>
      <c r="B438" s="35"/>
      <c r="C438" s="54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35"/>
      <c r="T438" s="35"/>
      <c r="U438" s="35"/>
    </row>
    <row r="439" spans="1:21" ht="21" customHeight="1">
      <c r="A439" s="53"/>
      <c r="B439" s="35"/>
      <c r="C439" s="54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35"/>
      <c r="T439" s="35"/>
      <c r="U439" s="35"/>
    </row>
    <row r="440" spans="1:21" ht="21" customHeight="1">
      <c r="A440" s="53"/>
      <c r="B440" s="35"/>
      <c r="C440" s="54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35"/>
      <c r="T440" s="35"/>
      <c r="U440" s="35"/>
    </row>
    <row r="441" spans="1:21" ht="21" customHeight="1">
      <c r="A441" s="53"/>
      <c r="B441" s="35"/>
      <c r="C441" s="54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35"/>
      <c r="T441" s="35"/>
      <c r="U441" s="35"/>
    </row>
    <row r="442" spans="1:21" ht="21" customHeight="1">
      <c r="A442" s="53"/>
      <c r="B442" s="35"/>
      <c r="C442" s="54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35"/>
      <c r="T442" s="35"/>
      <c r="U442" s="35"/>
    </row>
    <row r="443" spans="1:21" ht="21" customHeight="1">
      <c r="A443" s="53"/>
      <c r="B443" s="35"/>
      <c r="C443" s="54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35"/>
      <c r="T443" s="35"/>
      <c r="U443" s="35"/>
    </row>
    <row r="444" spans="1:21" ht="21" customHeight="1">
      <c r="A444" s="53"/>
      <c r="B444" s="35"/>
      <c r="C444" s="54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35"/>
      <c r="T444" s="35"/>
      <c r="U444" s="35"/>
    </row>
    <row r="445" spans="1:21" ht="21" customHeight="1">
      <c r="A445" s="53"/>
      <c r="B445" s="35"/>
      <c r="C445" s="54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35"/>
      <c r="T445" s="35"/>
      <c r="U445" s="35"/>
    </row>
    <row r="446" spans="1:21" ht="21" customHeight="1">
      <c r="A446" s="53"/>
      <c r="B446" s="35"/>
      <c r="C446" s="54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35"/>
      <c r="T446" s="35"/>
      <c r="U446" s="35"/>
    </row>
    <row r="447" spans="1:21" ht="21" customHeight="1">
      <c r="A447" s="53"/>
      <c r="B447" s="35"/>
      <c r="C447" s="54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35"/>
      <c r="T447" s="35"/>
      <c r="U447" s="35"/>
    </row>
    <row r="448" spans="1:21" ht="21" customHeight="1">
      <c r="A448" s="53"/>
      <c r="B448" s="35"/>
      <c r="C448" s="54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35"/>
      <c r="T448" s="35"/>
      <c r="U448" s="35"/>
    </row>
    <row r="449" spans="1:21" ht="21" customHeight="1">
      <c r="A449" s="53"/>
      <c r="B449" s="35"/>
      <c r="C449" s="54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35"/>
      <c r="T449" s="35"/>
      <c r="U449" s="35"/>
    </row>
    <row r="450" spans="1:21" ht="21" customHeight="1">
      <c r="A450" s="53"/>
      <c r="B450" s="35"/>
      <c r="C450" s="54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35"/>
      <c r="T450" s="35"/>
      <c r="U450" s="35"/>
    </row>
    <row r="451" spans="1:21" ht="21" customHeight="1">
      <c r="A451" s="53"/>
      <c r="B451" s="35"/>
      <c r="C451" s="54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35"/>
      <c r="T451" s="35"/>
      <c r="U451" s="35"/>
    </row>
    <row r="452" spans="1:21" ht="21" customHeight="1">
      <c r="A452" s="53"/>
      <c r="B452" s="35"/>
      <c r="C452" s="54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35"/>
      <c r="T452" s="35"/>
      <c r="U452" s="35"/>
    </row>
    <row r="453" spans="1:21" ht="21" customHeight="1">
      <c r="A453" s="53"/>
      <c r="B453" s="35"/>
      <c r="C453" s="54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35"/>
      <c r="T453" s="35"/>
      <c r="U453" s="35"/>
    </row>
    <row r="454" spans="1:21" ht="21" customHeight="1">
      <c r="A454" s="53"/>
      <c r="B454" s="35"/>
      <c r="C454" s="54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35"/>
      <c r="T454" s="35"/>
      <c r="U454" s="35"/>
    </row>
    <row r="455" spans="1:21" ht="21" customHeight="1">
      <c r="A455" s="53"/>
      <c r="B455" s="35"/>
      <c r="C455" s="54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35"/>
      <c r="T455" s="35"/>
      <c r="U455" s="35"/>
    </row>
    <row r="456" spans="1:21" ht="21" customHeight="1">
      <c r="A456" s="53"/>
      <c r="B456" s="35"/>
      <c r="C456" s="54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35"/>
      <c r="T456" s="35"/>
      <c r="U456" s="35"/>
    </row>
    <row r="457" spans="1:21" ht="21" customHeight="1">
      <c r="A457" s="53"/>
      <c r="B457" s="35"/>
      <c r="C457" s="54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35"/>
      <c r="T457" s="35"/>
      <c r="U457" s="35"/>
    </row>
    <row r="458" spans="1:21" ht="21" customHeight="1">
      <c r="A458" s="53"/>
      <c r="B458" s="35"/>
      <c r="C458" s="54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35"/>
      <c r="T458" s="35"/>
      <c r="U458" s="35"/>
    </row>
    <row r="459" spans="1:21" ht="21" customHeight="1">
      <c r="A459" s="53"/>
      <c r="B459" s="35"/>
      <c r="C459" s="54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35"/>
      <c r="T459" s="35"/>
      <c r="U459" s="35"/>
    </row>
    <row r="460" spans="1:21" ht="21" customHeight="1">
      <c r="A460" s="53"/>
      <c r="B460" s="35"/>
      <c r="C460" s="54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35"/>
      <c r="T460" s="35"/>
      <c r="U460" s="35"/>
    </row>
    <row r="461" spans="1:21" ht="21" customHeight="1">
      <c r="A461" s="53"/>
      <c r="B461" s="35"/>
      <c r="C461" s="54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35"/>
      <c r="T461" s="35"/>
      <c r="U461" s="35"/>
    </row>
    <row r="462" spans="1:21" ht="21" customHeight="1">
      <c r="A462" s="53"/>
      <c r="B462" s="35"/>
      <c r="C462" s="54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35"/>
      <c r="T462" s="35"/>
      <c r="U462" s="35"/>
    </row>
    <row r="463" spans="1:21" ht="21" customHeight="1">
      <c r="A463" s="53"/>
      <c r="B463" s="35"/>
      <c r="C463" s="54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35"/>
      <c r="T463" s="35"/>
      <c r="U463" s="35"/>
    </row>
    <row r="464" spans="1:21" ht="21" customHeight="1">
      <c r="A464" s="53"/>
      <c r="B464" s="35"/>
      <c r="C464" s="54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35"/>
      <c r="T464" s="35"/>
      <c r="U464" s="35"/>
    </row>
    <row r="465" spans="1:21" ht="21" customHeight="1">
      <c r="A465" s="53"/>
      <c r="B465" s="35"/>
      <c r="C465" s="54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35"/>
      <c r="T465" s="35"/>
      <c r="U465" s="35"/>
    </row>
    <row r="466" spans="1:21" ht="21" customHeight="1">
      <c r="A466" s="53"/>
      <c r="B466" s="35"/>
      <c r="C466" s="54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35"/>
      <c r="T466" s="35"/>
      <c r="U466" s="35"/>
    </row>
    <row r="467" spans="1:21" ht="21" customHeight="1">
      <c r="A467" s="53"/>
      <c r="B467" s="35"/>
      <c r="C467" s="54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35"/>
      <c r="T467" s="35"/>
      <c r="U467" s="35"/>
    </row>
    <row r="468" spans="1:21" ht="21" customHeight="1">
      <c r="A468" s="53"/>
      <c r="B468" s="35"/>
      <c r="C468" s="54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35"/>
      <c r="T468" s="35"/>
      <c r="U468" s="35"/>
    </row>
    <row r="469" spans="1:21" ht="21" customHeight="1">
      <c r="A469" s="53"/>
      <c r="B469" s="35"/>
      <c r="C469" s="54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35"/>
      <c r="T469" s="35"/>
      <c r="U469" s="35"/>
    </row>
    <row r="470" spans="1:21" ht="21" customHeight="1">
      <c r="A470" s="53"/>
      <c r="B470" s="35"/>
      <c r="C470" s="54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35"/>
      <c r="T470" s="35"/>
      <c r="U470" s="35"/>
    </row>
    <row r="471" spans="1:21" ht="21" customHeight="1">
      <c r="A471" s="53"/>
      <c r="B471" s="35"/>
      <c r="C471" s="54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35"/>
      <c r="T471" s="35"/>
      <c r="U471" s="35"/>
    </row>
    <row r="472" spans="1:21" ht="21" customHeight="1">
      <c r="A472" s="53"/>
      <c r="B472" s="35"/>
      <c r="C472" s="54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35"/>
      <c r="T472" s="35"/>
      <c r="U472" s="35"/>
    </row>
    <row r="473" spans="1:21" ht="21" customHeight="1">
      <c r="A473" s="53"/>
      <c r="B473" s="35"/>
      <c r="C473" s="54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35"/>
      <c r="T473" s="35"/>
      <c r="U473" s="35"/>
    </row>
    <row r="474" spans="1:21" ht="21" customHeight="1">
      <c r="A474" s="53"/>
      <c r="B474" s="35"/>
      <c r="C474" s="54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35"/>
      <c r="T474" s="35"/>
      <c r="U474" s="35"/>
    </row>
    <row r="475" spans="1:21" ht="21" customHeight="1">
      <c r="A475" s="53"/>
      <c r="B475" s="35"/>
      <c r="C475" s="54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35"/>
      <c r="T475" s="35"/>
      <c r="U475" s="35"/>
    </row>
    <row r="476" spans="1:21" ht="21" customHeight="1">
      <c r="A476" s="53"/>
      <c r="B476" s="35"/>
      <c r="C476" s="54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35"/>
      <c r="T476" s="35"/>
      <c r="U476" s="35"/>
    </row>
    <row r="477" spans="1:21" ht="21" customHeight="1">
      <c r="A477" s="53"/>
      <c r="B477" s="35"/>
      <c r="C477" s="54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35"/>
      <c r="T477" s="35"/>
      <c r="U477" s="35"/>
    </row>
    <row r="478" spans="1:21" ht="21" customHeight="1">
      <c r="A478" s="53"/>
      <c r="B478" s="35"/>
      <c r="C478" s="54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35"/>
      <c r="T478" s="35"/>
      <c r="U478" s="35"/>
    </row>
    <row r="479" spans="1:21" ht="21" customHeight="1">
      <c r="A479" s="53"/>
      <c r="B479" s="35"/>
      <c r="C479" s="54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35"/>
      <c r="T479" s="35"/>
      <c r="U479" s="35"/>
    </row>
    <row r="480" spans="1:21" ht="21" customHeight="1">
      <c r="A480" s="53"/>
      <c r="B480" s="35"/>
      <c r="C480" s="54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35"/>
      <c r="T480" s="35"/>
      <c r="U480" s="35"/>
    </row>
    <row r="481" spans="1:21" ht="21" customHeight="1">
      <c r="A481" s="53"/>
      <c r="B481" s="35"/>
      <c r="C481" s="54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35"/>
      <c r="T481" s="35"/>
      <c r="U481" s="35"/>
    </row>
    <row r="482" spans="1:21" ht="21" customHeight="1">
      <c r="A482" s="53"/>
      <c r="B482" s="35"/>
      <c r="C482" s="54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35"/>
      <c r="T482" s="35"/>
      <c r="U482" s="35"/>
    </row>
    <row r="483" spans="1:21" ht="21" customHeight="1">
      <c r="A483" s="53"/>
      <c r="B483" s="35"/>
      <c r="C483" s="54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35"/>
      <c r="T483" s="35"/>
      <c r="U483" s="35"/>
    </row>
    <row r="484" spans="1:21" ht="21" customHeight="1">
      <c r="A484" s="53"/>
      <c r="B484" s="35"/>
      <c r="C484" s="54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35"/>
      <c r="T484" s="35"/>
      <c r="U484" s="35"/>
    </row>
    <row r="485" spans="1:21" ht="21" customHeight="1">
      <c r="A485" s="53"/>
      <c r="B485" s="35"/>
      <c r="C485" s="54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35"/>
      <c r="T485" s="35"/>
      <c r="U485" s="35"/>
    </row>
    <row r="486" spans="1:21" ht="21" customHeight="1">
      <c r="A486" s="53"/>
      <c r="B486" s="35"/>
      <c r="C486" s="54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35"/>
      <c r="T486" s="35"/>
      <c r="U486" s="35"/>
    </row>
    <row r="487" spans="1:21" ht="21" customHeight="1">
      <c r="A487" s="53"/>
      <c r="B487" s="35"/>
      <c r="C487" s="54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35"/>
      <c r="T487" s="35"/>
      <c r="U487" s="35"/>
    </row>
    <row r="488" spans="1:21" ht="21" customHeight="1">
      <c r="A488" s="53"/>
      <c r="B488" s="35"/>
      <c r="C488" s="54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35"/>
      <c r="T488" s="35"/>
      <c r="U488" s="35"/>
    </row>
    <row r="489" spans="1:21" ht="21" customHeight="1">
      <c r="A489" s="53"/>
      <c r="B489" s="35"/>
      <c r="C489" s="54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35"/>
      <c r="T489" s="35"/>
      <c r="U489" s="35"/>
    </row>
    <row r="490" spans="1:21" ht="21" customHeight="1">
      <c r="A490" s="53"/>
      <c r="B490" s="35"/>
      <c r="C490" s="54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35"/>
      <c r="T490" s="35"/>
      <c r="U490" s="35"/>
    </row>
    <row r="491" spans="1:21" ht="21" customHeight="1">
      <c r="A491" s="53"/>
      <c r="B491" s="35"/>
      <c r="C491" s="54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35"/>
      <c r="T491" s="35"/>
      <c r="U491" s="35"/>
    </row>
    <row r="492" spans="1:21" ht="21" customHeight="1">
      <c r="A492" s="53"/>
      <c r="B492" s="35"/>
      <c r="C492" s="54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35"/>
      <c r="T492" s="35"/>
      <c r="U492" s="35"/>
    </row>
    <row r="493" spans="1:21" ht="21" customHeight="1">
      <c r="A493" s="53"/>
      <c r="B493" s="35"/>
      <c r="C493" s="54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35"/>
      <c r="T493" s="35"/>
      <c r="U493" s="35"/>
    </row>
    <row r="494" spans="1:21" ht="21" customHeight="1">
      <c r="A494" s="53"/>
      <c r="B494" s="35"/>
      <c r="C494" s="54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35"/>
      <c r="T494" s="35"/>
      <c r="U494" s="35"/>
    </row>
    <row r="495" spans="1:21" ht="21" customHeight="1">
      <c r="A495" s="53"/>
      <c r="B495" s="35"/>
      <c r="C495" s="54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35"/>
      <c r="T495" s="35"/>
      <c r="U495" s="35"/>
    </row>
    <row r="496" spans="1:21" ht="21" customHeight="1">
      <c r="A496" s="53"/>
      <c r="B496" s="35"/>
      <c r="C496" s="54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35"/>
      <c r="T496" s="35"/>
      <c r="U496" s="35"/>
    </row>
    <row r="497" spans="1:21" ht="21" customHeight="1">
      <c r="A497" s="53"/>
      <c r="B497" s="35"/>
      <c r="C497" s="54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35"/>
      <c r="T497" s="35"/>
      <c r="U497" s="35"/>
    </row>
    <row r="498" spans="1:21" ht="21" customHeight="1">
      <c r="A498" s="53"/>
      <c r="B498" s="35"/>
      <c r="C498" s="54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35"/>
      <c r="T498" s="35"/>
      <c r="U498" s="35"/>
    </row>
    <row r="499" spans="1:21" ht="21" customHeight="1">
      <c r="A499" s="53"/>
      <c r="B499" s="35"/>
      <c r="C499" s="54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35"/>
      <c r="T499" s="35"/>
      <c r="U499" s="35"/>
    </row>
    <row r="500" spans="1:21" ht="21" customHeight="1">
      <c r="A500" s="53"/>
      <c r="B500" s="35"/>
      <c r="C500" s="54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35"/>
      <c r="T500" s="35"/>
      <c r="U500" s="35"/>
    </row>
    <row r="501" spans="1:21" ht="21" customHeight="1">
      <c r="A501" s="53"/>
      <c r="B501" s="35"/>
      <c r="C501" s="54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35"/>
      <c r="T501" s="35"/>
      <c r="U501" s="35"/>
    </row>
    <row r="502" spans="1:21" ht="21" customHeight="1">
      <c r="A502" s="53"/>
      <c r="B502" s="35"/>
      <c r="C502" s="54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35"/>
      <c r="T502" s="35"/>
      <c r="U502" s="35"/>
    </row>
    <row r="503" spans="1:21" ht="21" customHeight="1">
      <c r="A503" s="53"/>
      <c r="B503" s="35"/>
      <c r="C503" s="54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35"/>
      <c r="T503" s="35"/>
      <c r="U503" s="35"/>
    </row>
    <row r="504" spans="1:21" ht="21" customHeight="1">
      <c r="A504" s="53"/>
      <c r="B504" s="35"/>
      <c r="C504" s="54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35"/>
      <c r="T504" s="35"/>
      <c r="U504" s="35"/>
    </row>
    <row r="505" spans="1:21" ht="21" customHeight="1">
      <c r="A505" s="53"/>
      <c r="B505" s="35"/>
      <c r="C505" s="54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35"/>
      <c r="T505" s="35"/>
      <c r="U505" s="35"/>
    </row>
    <row r="506" spans="1:21" ht="21" customHeight="1">
      <c r="A506" s="53"/>
      <c r="B506" s="35"/>
      <c r="C506" s="54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35"/>
      <c r="T506" s="35"/>
      <c r="U506" s="35"/>
    </row>
    <row r="507" spans="1:21" ht="21" customHeight="1">
      <c r="A507" s="53"/>
      <c r="B507" s="35"/>
      <c r="C507" s="54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35"/>
      <c r="T507" s="35"/>
      <c r="U507" s="35"/>
    </row>
    <row r="508" spans="1:21" ht="21" customHeight="1">
      <c r="A508" s="53"/>
      <c r="B508" s="35"/>
      <c r="C508" s="54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35"/>
      <c r="T508" s="35"/>
      <c r="U508" s="35"/>
    </row>
    <row r="509" spans="1:21" ht="21" customHeight="1">
      <c r="A509" s="53"/>
      <c r="B509" s="35"/>
      <c r="C509" s="54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35"/>
      <c r="T509" s="35"/>
      <c r="U509" s="35"/>
    </row>
    <row r="510" spans="1:21" ht="21" customHeight="1">
      <c r="A510" s="53"/>
      <c r="B510" s="35"/>
      <c r="C510" s="54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35"/>
      <c r="T510" s="35"/>
      <c r="U510" s="35"/>
    </row>
    <row r="511" spans="1:21" ht="21" customHeight="1">
      <c r="A511" s="53"/>
      <c r="B511" s="35"/>
      <c r="C511" s="54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35"/>
      <c r="T511" s="35"/>
      <c r="U511" s="35"/>
    </row>
    <row r="512" spans="1:21" ht="21" customHeight="1">
      <c r="A512" s="53"/>
      <c r="B512" s="35"/>
      <c r="C512" s="54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35"/>
      <c r="T512" s="35"/>
      <c r="U512" s="35"/>
    </row>
    <row r="513" spans="1:21" ht="21" customHeight="1">
      <c r="A513" s="53"/>
      <c r="B513" s="35"/>
      <c r="C513" s="54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35"/>
      <c r="T513" s="35"/>
      <c r="U513" s="35"/>
    </row>
    <row r="514" spans="1:21" ht="21" customHeight="1">
      <c r="A514" s="53"/>
      <c r="B514" s="35"/>
      <c r="C514" s="54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35"/>
      <c r="T514" s="35"/>
      <c r="U514" s="35"/>
    </row>
    <row r="515" spans="1:21" ht="21" customHeight="1">
      <c r="A515" s="53"/>
      <c r="B515" s="35"/>
      <c r="C515" s="54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35"/>
      <c r="T515" s="35"/>
      <c r="U515" s="35"/>
    </row>
    <row r="516" spans="1:21" ht="21" customHeight="1">
      <c r="A516" s="53"/>
      <c r="B516" s="35"/>
      <c r="C516" s="54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35"/>
      <c r="T516" s="35"/>
      <c r="U516" s="35"/>
    </row>
    <row r="517" spans="1:21" ht="21" customHeight="1">
      <c r="A517" s="53"/>
      <c r="B517" s="35"/>
      <c r="C517" s="54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35"/>
      <c r="T517" s="35"/>
      <c r="U517" s="35"/>
    </row>
    <row r="518" spans="1:21" ht="21" customHeight="1">
      <c r="A518" s="53"/>
      <c r="B518" s="35"/>
      <c r="C518" s="54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35"/>
      <c r="T518" s="35"/>
      <c r="U518" s="35"/>
    </row>
    <row r="519" spans="1:21" ht="21" customHeight="1">
      <c r="A519" s="53"/>
      <c r="B519" s="35"/>
      <c r="C519" s="54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35"/>
      <c r="T519" s="35"/>
      <c r="U519" s="35"/>
    </row>
    <row r="520" spans="1:21" ht="21" customHeight="1">
      <c r="A520" s="53"/>
      <c r="B520" s="35"/>
      <c r="C520" s="54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35"/>
      <c r="T520" s="35"/>
      <c r="U520" s="35"/>
    </row>
    <row r="521" spans="1:21" ht="21" customHeight="1">
      <c r="A521" s="53"/>
      <c r="B521" s="35"/>
      <c r="C521" s="54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35"/>
      <c r="T521" s="35"/>
      <c r="U521" s="35"/>
    </row>
    <row r="522" spans="1:21" ht="21" customHeight="1">
      <c r="A522" s="53"/>
      <c r="B522" s="35"/>
      <c r="C522" s="54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35"/>
      <c r="T522" s="35"/>
      <c r="U522" s="35"/>
    </row>
    <row r="523" spans="1:21" ht="21" customHeight="1">
      <c r="A523" s="53"/>
      <c r="B523" s="35"/>
      <c r="C523" s="54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35"/>
      <c r="T523" s="35"/>
      <c r="U523" s="35"/>
    </row>
    <row r="524" spans="1:21" ht="21" customHeight="1">
      <c r="A524" s="53"/>
      <c r="B524" s="35"/>
      <c r="C524" s="54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35"/>
      <c r="T524" s="35"/>
      <c r="U524" s="35"/>
    </row>
    <row r="525" spans="1:21" ht="21" customHeight="1">
      <c r="A525" s="53"/>
      <c r="B525" s="35"/>
      <c r="C525" s="54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35"/>
      <c r="T525" s="35"/>
      <c r="U525" s="35"/>
    </row>
    <row r="526" spans="1:21" ht="21" customHeight="1">
      <c r="A526" s="53"/>
      <c r="B526" s="35"/>
      <c r="C526" s="54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35"/>
      <c r="T526" s="35"/>
      <c r="U526" s="35"/>
    </row>
    <row r="527" spans="1:21" ht="21" customHeight="1">
      <c r="A527" s="53"/>
      <c r="B527" s="35"/>
      <c r="C527" s="54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35"/>
      <c r="T527" s="35"/>
      <c r="U527" s="35"/>
    </row>
    <row r="528" spans="1:21" ht="21" customHeight="1">
      <c r="A528" s="53"/>
      <c r="B528" s="35"/>
      <c r="C528" s="54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35"/>
      <c r="T528" s="35"/>
      <c r="U528" s="35"/>
    </row>
    <row r="529" spans="1:21" ht="21" customHeight="1">
      <c r="A529" s="53"/>
      <c r="B529" s="35"/>
      <c r="C529" s="54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35"/>
      <c r="T529" s="35"/>
      <c r="U529" s="35"/>
    </row>
    <row r="530" spans="1:21" ht="21" customHeight="1">
      <c r="A530" s="53"/>
      <c r="B530" s="35"/>
      <c r="C530" s="54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35"/>
      <c r="T530" s="35"/>
      <c r="U530" s="35"/>
    </row>
    <row r="531" spans="1:21" ht="21" customHeight="1">
      <c r="A531" s="53"/>
      <c r="B531" s="35"/>
      <c r="C531" s="54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35"/>
      <c r="T531" s="35"/>
      <c r="U531" s="35"/>
    </row>
    <row r="532" spans="1:21" ht="21" customHeight="1">
      <c r="A532" s="53"/>
      <c r="B532" s="35"/>
      <c r="C532" s="54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35"/>
      <c r="T532" s="35"/>
      <c r="U532" s="35"/>
    </row>
    <row r="533" spans="1:21" ht="21" customHeight="1">
      <c r="A533" s="53"/>
      <c r="B533" s="35"/>
      <c r="C533" s="54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35"/>
      <c r="T533" s="35"/>
      <c r="U533" s="35"/>
    </row>
    <row r="534" spans="1:21" ht="21" customHeight="1">
      <c r="A534" s="53"/>
      <c r="B534" s="35"/>
      <c r="C534" s="54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35"/>
      <c r="T534" s="35"/>
      <c r="U534" s="35"/>
    </row>
    <row r="535" spans="1:21" ht="21" customHeight="1">
      <c r="A535" s="53"/>
      <c r="B535" s="35"/>
      <c r="C535" s="54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35"/>
      <c r="T535" s="35"/>
      <c r="U535" s="35"/>
    </row>
    <row r="536" spans="1:21" ht="21" customHeight="1">
      <c r="A536" s="53"/>
      <c r="B536" s="35"/>
      <c r="C536" s="54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35"/>
      <c r="T536" s="35"/>
      <c r="U536" s="35"/>
    </row>
    <row r="537" spans="1:21" ht="21" customHeight="1">
      <c r="A537" s="53"/>
      <c r="B537" s="35"/>
      <c r="C537" s="54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35"/>
      <c r="T537" s="35"/>
      <c r="U537" s="35"/>
    </row>
    <row r="538" spans="1:21" ht="21" customHeight="1">
      <c r="A538" s="53"/>
      <c r="B538" s="35"/>
      <c r="C538" s="54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35"/>
      <c r="T538" s="35"/>
      <c r="U538" s="35"/>
    </row>
    <row r="539" spans="1:21" ht="21" customHeight="1">
      <c r="A539" s="53"/>
      <c r="B539" s="35"/>
      <c r="C539" s="54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35"/>
      <c r="T539" s="35"/>
      <c r="U539" s="35"/>
    </row>
    <row r="540" spans="1:21" ht="21" customHeight="1">
      <c r="A540" s="53"/>
      <c r="B540" s="35"/>
      <c r="C540" s="54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35"/>
      <c r="T540" s="35"/>
      <c r="U540" s="35"/>
    </row>
    <row r="541" spans="1:21" ht="21" customHeight="1">
      <c r="A541" s="53"/>
      <c r="B541" s="35"/>
      <c r="C541" s="54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35"/>
      <c r="T541" s="35"/>
      <c r="U541" s="35"/>
    </row>
    <row r="542" spans="1:21" ht="21" customHeight="1">
      <c r="A542" s="53"/>
      <c r="B542" s="35"/>
      <c r="C542" s="54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35"/>
      <c r="T542" s="35"/>
      <c r="U542" s="35"/>
    </row>
    <row r="543" spans="1:21" ht="21" customHeight="1">
      <c r="A543" s="53"/>
      <c r="B543" s="35"/>
      <c r="C543" s="54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35"/>
      <c r="T543" s="35"/>
      <c r="U543" s="35"/>
    </row>
    <row r="544" spans="1:21" ht="21" customHeight="1">
      <c r="A544" s="53"/>
      <c r="B544" s="35"/>
      <c r="C544" s="54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35"/>
      <c r="T544" s="35"/>
      <c r="U544" s="35"/>
    </row>
    <row r="545" spans="1:21" ht="21" customHeight="1">
      <c r="A545" s="53"/>
      <c r="B545" s="35"/>
      <c r="C545" s="54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35"/>
      <c r="T545" s="35"/>
      <c r="U545" s="35"/>
    </row>
    <row r="546" spans="1:21" ht="21" customHeight="1">
      <c r="A546" s="53"/>
      <c r="B546" s="35"/>
      <c r="C546" s="54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35"/>
      <c r="T546" s="35"/>
      <c r="U546" s="35"/>
    </row>
    <row r="547" spans="1:21" ht="21" customHeight="1">
      <c r="A547" s="53"/>
      <c r="B547" s="35"/>
      <c r="C547" s="54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35"/>
      <c r="T547" s="35"/>
      <c r="U547" s="35"/>
    </row>
    <row r="548" spans="1:21" ht="21" customHeight="1">
      <c r="A548" s="53"/>
      <c r="B548" s="35"/>
      <c r="C548" s="54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35"/>
      <c r="T548" s="35"/>
      <c r="U548" s="35"/>
    </row>
    <row r="549" spans="1:21" ht="21" customHeight="1">
      <c r="A549" s="53"/>
      <c r="B549" s="35"/>
      <c r="C549" s="54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35"/>
      <c r="T549" s="35"/>
      <c r="U549" s="35"/>
    </row>
    <row r="550" spans="1:21" ht="21" customHeight="1">
      <c r="A550" s="53"/>
      <c r="B550" s="35"/>
      <c r="C550" s="54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35"/>
      <c r="T550" s="35"/>
      <c r="U550" s="35"/>
    </row>
    <row r="551" spans="1:21" ht="21" customHeight="1">
      <c r="A551" s="53"/>
      <c r="B551" s="35"/>
      <c r="C551" s="54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35"/>
      <c r="T551" s="35"/>
      <c r="U551" s="35"/>
    </row>
    <row r="552" spans="1:21" ht="21" customHeight="1">
      <c r="A552" s="53"/>
      <c r="B552" s="35"/>
      <c r="C552" s="54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35"/>
      <c r="T552" s="35"/>
      <c r="U552" s="35"/>
    </row>
    <row r="553" spans="1:21" ht="21" customHeight="1">
      <c r="A553" s="53"/>
      <c r="B553" s="35"/>
      <c r="C553" s="54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35"/>
      <c r="T553" s="35"/>
      <c r="U553" s="35"/>
    </row>
    <row r="554" spans="1:21" ht="21" customHeight="1">
      <c r="A554" s="53"/>
      <c r="B554" s="35"/>
      <c r="C554" s="54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35"/>
      <c r="T554" s="35"/>
      <c r="U554" s="35"/>
    </row>
    <row r="555" spans="1:21" ht="21" customHeight="1">
      <c r="A555" s="53"/>
      <c r="B555" s="35"/>
      <c r="C555" s="54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35"/>
      <c r="T555" s="35"/>
      <c r="U555" s="35"/>
    </row>
    <row r="556" spans="1:21" ht="21" customHeight="1">
      <c r="A556" s="53"/>
      <c r="B556" s="35"/>
      <c r="C556" s="54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35"/>
      <c r="T556" s="35"/>
      <c r="U556" s="35"/>
    </row>
    <row r="557" spans="1:21" ht="21" customHeight="1">
      <c r="A557" s="53"/>
      <c r="B557" s="35"/>
      <c r="C557" s="54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35"/>
      <c r="T557" s="35"/>
      <c r="U557" s="35"/>
    </row>
    <row r="558" spans="1:21" ht="21" customHeight="1">
      <c r="A558" s="53"/>
      <c r="B558" s="35"/>
      <c r="C558" s="54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35"/>
      <c r="T558" s="35"/>
      <c r="U558" s="35"/>
    </row>
    <row r="559" spans="1:21" ht="21" customHeight="1">
      <c r="A559" s="53"/>
      <c r="B559" s="35"/>
      <c r="C559" s="54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35"/>
      <c r="T559" s="35"/>
      <c r="U559" s="35"/>
    </row>
    <row r="560" spans="1:21" ht="21" customHeight="1">
      <c r="A560" s="53"/>
      <c r="B560" s="35"/>
      <c r="C560" s="54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35"/>
      <c r="T560" s="35"/>
      <c r="U560" s="35"/>
    </row>
    <row r="561" spans="1:21" ht="21" customHeight="1">
      <c r="A561" s="53"/>
      <c r="B561" s="35"/>
      <c r="C561" s="54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35"/>
      <c r="T561" s="35"/>
      <c r="U561" s="35"/>
    </row>
    <row r="562" spans="1:21" ht="21" customHeight="1">
      <c r="A562" s="53"/>
      <c r="B562" s="35"/>
      <c r="C562" s="54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35"/>
      <c r="T562" s="35"/>
      <c r="U562" s="35"/>
    </row>
    <row r="563" spans="1:21" ht="21" customHeight="1">
      <c r="A563" s="53"/>
      <c r="B563" s="35"/>
      <c r="C563" s="54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35"/>
      <c r="T563" s="35"/>
      <c r="U563" s="35"/>
    </row>
    <row r="564" spans="1:21" ht="21" customHeight="1">
      <c r="A564" s="53"/>
      <c r="B564" s="35"/>
      <c r="C564" s="54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35"/>
      <c r="T564" s="35"/>
      <c r="U564" s="35"/>
    </row>
    <row r="565" spans="1:21" ht="21" customHeight="1">
      <c r="A565" s="53"/>
      <c r="B565" s="35"/>
      <c r="C565" s="54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35"/>
      <c r="T565" s="35"/>
      <c r="U565" s="35"/>
    </row>
    <row r="566" spans="1:21" ht="21" customHeight="1">
      <c r="A566" s="53"/>
      <c r="B566" s="35"/>
      <c r="C566" s="54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35"/>
      <c r="T566" s="35"/>
      <c r="U566" s="35"/>
    </row>
    <row r="567" spans="1:21" ht="21" customHeight="1">
      <c r="A567" s="53"/>
      <c r="B567" s="35"/>
      <c r="C567" s="54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35"/>
      <c r="T567" s="35"/>
      <c r="U567" s="35"/>
    </row>
    <row r="568" spans="1:21" ht="21" customHeight="1">
      <c r="A568" s="53"/>
      <c r="B568" s="35"/>
      <c r="C568" s="54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35"/>
      <c r="T568" s="35"/>
      <c r="U568" s="35"/>
    </row>
    <row r="569" spans="1:21" ht="21" customHeight="1">
      <c r="A569" s="53"/>
      <c r="B569" s="35"/>
      <c r="C569" s="54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35"/>
      <c r="T569" s="35"/>
      <c r="U569" s="35"/>
    </row>
    <row r="570" spans="1:21" ht="21" customHeight="1">
      <c r="A570" s="53"/>
      <c r="B570" s="35"/>
      <c r="C570" s="54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35"/>
      <c r="T570" s="35"/>
      <c r="U570" s="35"/>
    </row>
    <row r="571" spans="1:21" ht="21" customHeight="1">
      <c r="A571" s="53"/>
      <c r="B571" s="35"/>
      <c r="C571" s="54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35"/>
      <c r="T571" s="35"/>
      <c r="U571" s="35"/>
    </row>
    <row r="572" spans="1:21" ht="21" customHeight="1">
      <c r="A572" s="53"/>
      <c r="B572" s="35"/>
      <c r="C572" s="54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35"/>
      <c r="T572" s="35"/>
      <c r="U572" s="35"/>
    </row>
    <row r="573" spans="1:21" ht="21" customHeight="1">
      <c r="A573" s="53"/>
      <c r="B573" s="35"/>
      <c r="C573" s="54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35"/>
      <c r="T573" s="35"/>
      <c r="U573" s="35"/>
    </row>
    <row r="574" spans="1:21" ht="21" customHeight="1">
      <c r="A574" s="53"/>
      <c r="B574" s="35"/>
      <c r="C574" s="54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35"/>
      <c r="T574" s="35"/>
      <c r="U574" s="35"/>
    </row>
    <row r="575" spans="1:21" ht="21" customHeight="1">
      <c r="A575" s="53"/>
      <c r="B575" s="35"/>
      <c r="C575" s="54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35"/>
      <c r="T575" s="35"/>
      <c r="U575" s="35"/>
    </row>
    <row r="576" spans="1:21" ht="21" customHeight="1">
      <c r="A576" s="53"/>
      <c r="B576" s="35"/>
      <c r="C576" s="54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35"/>
      <c r="T576" s="35"/>
      <c r="U576" s="35"/>
    </row>
    <row r="577" spans="1:21" ht="21" customHeight="1">
      <c r="A577" s="53"/>
      <c r="B577" s="35"/>
      <c r="C577" s="54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35"/>
      <c r="T577" s="35"/>
      <c r="U577" s="35"/>
    </row>
    <row r="578" spans="1:21" ht="21" customHeight="1">
      <c r="A578" s="53"/>
      <c r="B578" s="35"/>
      <c r="C578" s="54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35"/>
      <c r="T578" s="35"/>
      <c r="U578" s="35"/>
    </row>
    <row r="579" spans="1:21" ht="21" customHeight="1">
      <c r="A579" s="53"/>
      <c r="B579" s="35"/>
      <c r="C579" s="54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35"/>
      <c r="T579" s="35"/>
      <c r="U579" s="35"/>
    </row>
    <row r="580" spans="1:21" ht="21" customHeight="1">
      <c r="A580" s="53"/>
      <c r="B580" s="35"/>
      <c r="C580" s="54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35"/>
      <c r="T580" s="35"/>
      <c r="U580" s="35"/>
    </row>
    <row r="581" spans="1:21" ht="21" customHeight="1">
      <c r="A581" s="53"/>
      <c r="B581" s="35"/>
      <c r="C581" s="54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35"/>
      <c r="T581" s="35"/>
      <c r="U581" s="35"/>
    </row>
    <row r="582" spans="1:21" ht="21" customHeight="1">
      <c r="A582" s="53"/>
      <c r="B582" s="35"/>
      <c r="C582" s="54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35"/>
      <c r="T582" s="35"/>
      <c r="U582" s="35"/>
    </row>
    <row r="583" spans="1:21" ht="21" customHeight="1">
      <c r="A583" s="53"/>
      <c r="B583" s="35"/>
      <c r="C583" s="54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35"/>
      <c r="T583" s="35"/>
      <c r="U583" s="35"/>
    </row>
    <row r="584" spans="1:21" ht="21" customHeight="1">
      <c r="A584" s="53"/>
      <c r="B584" s="35"/>
      <c r="C584" s="54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35"/>
      <c r="T584" s="35"/>
      <c r="U584" s="35"/>
    </row>
    <row r="585" spans="1:21" ht="21" customHeight="1">
      <c r="A585" s="53"/>
      <c r="B585" s="35"/>
      <c r="C585" s="54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35"/>
      <c r="T585" s="35"/>
      <c r="U585" s="35"/>
    </row>
    <row r="586" spans="1:21" ht="21" customHeight="1">
      <c r="A586" s="53"/>
      <c r="B586" s="35"/>
      <c r="C586" s="54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35"/>
      <c r="T586" s="35"/>
      <c r="U586" s="35"/>
    </row>
    <row r="587" spans="1:21" ht="21" customHeight="1">
      <c r="A587" s="53"/>
      <c r="B587" s="35"/>
      <c r="C587" s="54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35"/>
      <c r="T587" s="35"/>
      <c r="U587" s="35"/>
    </row>
    <row r="588" spans="1:21" ht="21" customHeight="1">
      <c r="A588" s="53"/>
      <c r="B588" s="35"/>
      <c r="C588" s="54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35"/>
      <c r="T588" s="35"/>
      <c r="U588" s="35"/>
    </row>
    <row r="589" spans="1:21" ht="21" customHeight="1">
      <c r="A589" s="53"/>
      <c r="B589" s="35"/>
      <c r="C589" s="54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35"/>
      <c r="T589" s="35"/>
      <c r="U589" s="35"/>
    </row>
    <row r="590" spans="1:21" ht="21" customHeight="1">
      <c r="A590" s="53"/>
      <c r="B590" s="35"/>
      <c r="C590" s="54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35"/>
      <c r="T590" s="35"/>
      <c r="U590" s="35"/>
    </row>
    <row r="591" spans="1:21" ht="21" customHeight="1">
      <c r="A591" s="53"/>
      <c r="B591" s="35"/>
      <c r="C591" s="54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35"/>
      <c r="T591" s="35"/>
      <c r="U591" s="35"/>
    </row>
    <row r="592" spans="1:21" ht="21" customHeight="1">
      <c r="A592" s="53"/>
      <c r="B592" s="35"/>
      <c r="C592" s="54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35"/>
      <c r="T592" s="35"/>
      <c r="U592" s="35"/>
    </row>
    <row r="593" spans="1:21" ht="21" customHeight="1">
      <c r="A593" s="53"/>
      <c r="B593" s="35"/>
      <c r="C593" s="54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35"/>
      <c r="T593" s="35"/>
      <c r="U593" s="35"/>
    </row>
    <row r="594" spans="1:21" ht="21" customHeight="1">
      <c r="A594" s="53"/>
      <c r="B594" s="35"/>
      <c r="C594" s="54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35"/>
      <c r="T594" s="35"/>
      <c r="U594" s="35"/>
    </row>
    <row r="595" spans="1:21" ht="21" customHeight="1">
      <c r="A595" s="53"/>
      <c r="B595" s="35"/>
      <c r="C595" s="54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35"/>
      <c r="T595" s="35"/>
      <c r="U595" s="35"/>
    </row>
    <row r="596" spans="1:21" ht="21" customHeight="1">
      <c r="A596" s="53"/>
      <c r="B596" s="35"/>
      <c r="C596" s="54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35"/>
      <c r="T596" s="35"/>
      <c r="U596" s="35"/>
    </row>
    <row r="597" spans="1:21" ht="21" customHeight="1">
      <c r="A597" s="53"/>
      <c r="B597" s="35"/>
      <c r="C597" s="54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35"/>
      <c r="T597" s="35"/>
      <c r="U597" s="35"/>
    </row>
    <row r="598" spans="1:21" ht="21" customHeight="1">
      <c r="A598" s="53"/>
      <c r="B598" s="35"/>
      <c r="C598" s="54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35"/>
      <c r="T598" s="35"/>
      <c r="U598" s="35"/>
    </row>
    <row r="599" spans="1:21" ht="21" customHeight="1">
      <c r="A599" s="53"/>
      <c r="B599" s="35"/>
      <c r="C599" s="54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35"/>
      <c r="T599" s="35"/>
      <c r="U599" s="35"/>
    </row>
    <row r="600" spans="1:21" ht="21" customHeight="1">
      <c r="A600" s="53"/>
      <c r="B600" s="35"/>
      <c r="C600" s="54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35"/>
      <c r="T600" s="35"/>
      <c r="U600" s="35"/>
    </row>
    <row r="601" spans="1:21" ht="21" customHeight="1">
      <c r="A601" s="53"/>
      <c r="B601" s="35"/>
      <c r="C601" s="54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35"/>
      <c r="T601" s="35"/>
      <c r="U601" s="35"/>
    </row>
    <row r="602" spans="1:21" ht="21" customHeight="1">
      <c r="A602" s="53"/>
      <c r="B602" s="35"/>
      <c r="C602" s="54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35"/>
      <c r="T602" s="35"/>
      <c r="U602" s="35"/>
    </row>
    <row r="603" spans="1:21" ht="21" customHeight="1">
      <c r="A603" s="53"/>
      <c r="B603" s="35"/>
      <c r="C603" s="54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35"/>
      <c r="T603" s="35"/>
      <c r="U603" s="35"/>
    </row>
    <row r="604" spans="1:21" ht="21" customHeight="1">
      <c r="A604" s="53"/>
      <c r="B604" s="35"/>
      <c r="C604" s="54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35"/>
      <c r="T604" s="35"/>
      <c r="U604" s="35"/>
    </row>
    <row r="605" spans="1:21" ht="21" customHeight="1">
      <c r="A605" s="53"/>
      <c r="B605" s="35"/>
      <c r="C605" s="54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35"/>
      <c r="T605" s="35"/>
      <c r="U605" s="35"/>
    </row>
    <row r="606" spans="1:21" ht="21" customHeight="1">
      <c r="A606" s="53"/>
      <c r="B606" s="35"/>
      <c r="C606" s="54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35"/>
      <c r="T606" s="35"/>
      <c r="U606" s="35"/>
    </row>
    <row r="607" spans="1:21" ht="21" customHeight="1">
      <c r="A607" s="53"/>
      <c r="B607" s="35"/>
      <c r="C607" s="54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35"/>
      <c r="T607" s="35"/>
      <c r="U607" s="35"/>
    </row>
    <row r="608" spans="1:21" ht="21" customHeight="1">
      <c r="A608" s="53"/>
      <c r="B608" s="35"/>
      <c r="C608" s="54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35"/>
      <c r="T608" s="35"/>
      <c r="U608" s="35"/>
    </row>
    <row r="609" spans="1:21" ht="21" customHeight="1">
      <c r="A609" s="53"/>
      <c r="B609" s="35"/>
      <c r="C609" s="54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35"/>
      <c r="T609" s="35"/>
      <c r="U609" s="35"/>
    </row>
    <row r="610" spans="1:21" ht="21" customHeight="1">
      <c r="A610" s="53"/>
      <c r="B610" s="35"/>
      <c r="C610" s="54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35"/>
      <c r="T610" s="35"/>
      <c r="U610" s="35"/>
    </row>
    <row r="611" spans="1:21" ht="21" customHeight="1">
      <c r="A611" s="53"/>
      <c r="B611" s="35"/>
      <c r="C611" s="54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35"/>
      <c r="T611" s="35"/>
      <c r="U611" s="35"/>
    </row>
    <row r="612" spans="1:21" ht="21" customHeight="1">
      <c r="A612" s="53"/>
      <c r="B612" s="35"/>
      <c r="C612" s="54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35"/>
      <c r="T612" s="35"/>
      <c r="U612" s="35"/>
    </row>
    <row r="613" spans="1:21" ht="21" customHeight="1">
      <c r="A613" s="53"/>
      <c r="B613" s="35"/>
      <c r="C613" s="54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35"/>
      <c r="T613" s="35"/>
      <c r="U613" s="35"/>
    </row>
    <row r="614" spans="1:21" ht="21" customHeight="1">
      <c r="A614" s="53"/>
      <c r="B614" s="35"/>
      <c r="C614" s="54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35"/>
      <c r="T614" s="35"/>
      <c r="U614" s="35"/>
    </row>
    <row r="615" spans="1:21" ht="21" customHeight="1">
      <c r="A615" s="53"/>
      <c r="B615" s="35"/>
      <c r="C615" s="54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35"/>
      <c r="T615" s="35"/>
      <c r="U615" s="35"/>
    </row>
    <row r="616" spans="1:21" ht="21" customHeight="1">
      <c r="A616" s="53"/>
      <c r="B616" s="35"/>
      <c r="C616" s="54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35"/>
      <c r="T616" s="35"/>
      <c r="U616" s="35"/>
    </row>
    <row r="617" spans="1:21" ht="21" customHeight="1">
      <c r="A617" s="53"/>
      <c r="B617" s="35"/>
      <c r="C617" s="54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35"/>
      <c r="T617" s="35"/>
      <c r="U617" s="35"/>
    </row>
    <row r="618" spans="1:21" ht="21" customHeight="1">
      <c r="A618" s="53"/>
      <c r="B618" s="35"/>
      <c r="C618" s="54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35"/>
      <c r="T618" s="35"/>
      <c r="U618" s="35"/>
    </row>
    <row r="619" spans="1:21" ht="21" customHeight="1">
      <c r="A619" s="53"/>
      <c r="B619" s="35"/>
      <c r="C619" s="54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35"/>
      <c r="T619" s="35"/>
      <c r="U619" s="35"/>
    </row>
    <row r="620" spans="1:21" ht="21" customHeight="1">
      <c r="A620" s="53"/>
      <c r="B620" s="35"/>
      <c r="C620" s="54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35"/>
      <c r="T620" s="35"/>
      <c r="U620" s="35"/>
    </row>
    <row r="621" spans="1:21" ht="21" customHeight="1">
      <c r="A621" s="53"/>
      <c r="B621" s="35"/>
      <c r="C621" s="54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35"/>
      <c r="T621" s="35"/>
      <c r="U621" s="35"/>
    </row>
    <row r="622" spans="1:21" ht="21" customHeight="1">
      <c r="A622" s="53"/>
      <c r="B622" s="35"/>
      <c r="C622" s="54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35"/>
      <c r="T622" s="35"/>
      <c r="U622" s="35"/>
    </row>
    <row r="623" spans="1:21" ht="21" customHeight="1">
      <c r="A623" s="53"/>
      <c r="B623" s="35"/>
      <c r="C623" s="54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35"/>
      <c r="T623" s="35"/>
      <c r="U623" s="35"/>
    </row>
    <row r="624" spans="1:21" ht="21" customHeight="1">
      <c r="A624" s="53"/>
      <c r="B624" s="35"/>
      <c r="C624" s="54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35"/>
      <c r="T624" s="35"/>
      <c r="U624" s="35"/>
    </row>
    <row r="625" spans="1:21" ht="21" customHeight="1">
      <c r="A625" s="53"/>
      <c r="B625" s="35"/>
      <c r="C625" s="54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35"/>
      <c r="T625" s="35"/>
      <c r="U625" s="35"/>
    </row>
    <row r="626" spans="1:21" ht="21" customHeight="1">
      <c r="A626" s="53"/>
      <c r="B626" s="35"/>
      <c r="C626" s="54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35"/>
      <c r="T626" s="35"/>
      <c r="U626" s="35"/>
    </row>
    <row r="627" spans="1:21" ht="21" customHeight="1">
      <c r="A627" s="53"/>
      <c r="B627" s="35"/>
      <c r="C627" s="54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35"/>
      <c r="T627" s="35"/>
      <c r="U627" s="35"/>
    </row>
    <row r="628" spans="1:21" ht="21" customHeight="1">
      <c r="A628" s="53"/>
      <c r="B628" s="35"/>
      <c r="C628" s="54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35"/>
      <c r="T628" s="35"/>
      <c r="U628" s="35"/>
    </row>
    <row r="629" spans="1:21" ht="21" customHeight="1">
      <c r="A629" s="53"/>
      <c r="B629" s="35"/>
      <c r="C629" s="54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35"/>
      <c r="T629" s="35"/>
      <c r="U629" s="35"/>
    </row>
    <row r="630" spans="1:21" ht="21" customHeight="1">
      <c r="A630" s="53"/>
      <c r="B630" s="35"/>
      <c r="C630" s="54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35"/>
      <c r="T630" s="35"/>
      <c r="U630" s="35"/>
    </row>
    <row r="631" spans="1:21" ht="21" customHeight="1">
      <c r="A631" s="53"/>
      <c r="B631" s="35"/>
      <c r="C631" s="54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35"/>
      <c r="T631" s="35"/>
      <c r="U631" s="35"/>
    </row>
    <row r="632" spans="1:21" ht="21" customHeight="1">
      <c r="A632" s="53"/>
      <c r="B632" s="35"/>
      <c r="C632" s="54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35"/>
      <c r="T632" s="35"/>
      <c r="U632" s="35"/>
    </row>
    <row r="633" spans="1:21" ht="21" customHeight="1">
      <c r="A633" s="53"/>
      <c r="B633" s="35"/>
      <c r="C633" s="54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35"/>
      <c r="T633" s="35"/>
      <c r="U633" s="35"/>
    </row>
    <row r="634" spans="1:21" ht="21" customHeight="1">
      <c r="A634" s="53"/>
      <c r="B634" s="35"/>
      <c r="C634" s="54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35"/>
      <c r="T634" s="35"/>
      <c r="U634" s="35"/>
    </row>
    <row r="635" spans="1:21" ht="21" customHeight="1">
      <c r="A635" s="53"/>
      <c r="B635" s="35"/>
      <c r="C635" s="54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35"/>
      <c r="T635" s="35"/>
      <c r="U635" s="35"/>
    </row>
    <row r="636" spans="1:21" ht="21" customHeight="1">
      <c r="A636" s="53"/>
      <c r="B636" s="35"/>
      <c r="C636" s="54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35"/>
      <c r="T636" s="35"/>
      <c r="U636" s="35"/>
    </row>
    <row r="637" spans="1:21" ht="21" customHeight="1">
      <c r="A637" s="53"/>
      <c r="B637" s="35"/>
      <c r="C637" s="54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35"/>
      <c r="T637" s="35"/>
      <c r="U637" s="35"/>
    </row>
    <row r="638" spans="1:21" ht="21" customHeight="1">
      <c r="A638" s="53"/>
      <c r="B638" s="35"/>
      <c r="C638" s="54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35"/>
      <c r="T638" s="35"/>
      <c r="U638" s="35"/>
    </row>
    <row r="639" spans="1:21" ht="21" customHeight="1">
      <c r="A639" s="53"/>
      <c r="B639" s="35"/>
      <c r="C639" s="54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35"/>
      <c r="T639" s="35"/>
      <c r="U639" s="35"/>
    </row>
    <row r="640" spans="1:21" ht="21" customHeight="1">
      <c r="A640" s="53"/>
      <c r="B640" s="35"/>
      <c r="C640" s="54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35"/>
      <c r="T640" s="35"/>
      <c r="U640" s="35"/>
    </row>
    <row r="641" spans="1:21" ht="21" customHeight="1">
      <c r="A641" s="53"/>
      <c r="B641" s="35"/>
      <c r="C641" s="54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35"/>
      <c r="T641" s="35"/>
      <c r="U641" s="35"/>
    </row>
    <row r="642" spans="1:21" ht="21" customHeight="1">
      <c r="A642" s="53"/>
      <c r="B642" s="35"/>
      <c r="C642" s="54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35"/>
      <c r="T642" s="35"/>
      <c r="U642" s="35"/>
    </row>
    <row r="643" spans="1:21" ht="21" customHeight="1">
      <c r="A643" s="53"/>
      <c r="B643" s="35"/>
      <c r="C643" s="54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35"/>
      <c r="T643" s="35"/>
      <c r="U643" s="35"/>
    </row>
    <row r="644" spans="1:21" ht="21" customHeight="1">
      <c r="A644" s="53"/>
      <c r="B644" s="35"/>
      <c r="C644" s="54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35"/>
      <c r="T644" s="35"/>
      <c r="U644" s="35"/>
    </row>
    <row r="645" spans="1:21" ht="21" customHeight="1">
      <c r="A645" s="53"/>
      <c r="B645" s="35"/>
      <c r="C645" s="54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35"/>
      <c r="T645" s="35"/>
      <c r="U645" s="35"/>
    </row>
    <row r="646" spans="1:21" ht="21" customHeight="1">
      <c r="A646" s="53"/>
      <c r="B646" s="35"/>
      <c r="C646" s="54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35"/>
      <c r="T646" s="35"/>
      <c r="U646" s="35"/>
    </row>
    <row r="647" spans="1:21" ht="21" customHeight="1">
      <c r="A647" s="53"/>
      <c r="B647" s="35"/>
      <c r="C647" s="54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35"/>
      <c r="T647" s="35"/>
      <c r="U647" s="35"/>
    </row>
    <row r="648" spans="1:21" ht="21" customHeight="1">
      <c r="A648" s="53"/>
      <c r="B648" s="35"/>
      <c r="C648" s="54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35"/>
      <c r="T648" s="35"/>
      <c r="U648" s="35"/>
    </row>
    <row r="649" spans="1:21" ht="21" customHeight="1">
      <c r="A649" s="53"/>
      <c r="B649" s="35"/>
      <c r="C649" s="54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35"/>
      <c r="T649" s="35"/>
      <c r="U649" s="35"/>
    </row>
    <row r="650" spans="1:21" ht="21" customHeight="1">
      <c r="A650" s="53"/>
      <c r="B650" s="35"/>
      <c r="C650" s="54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35"/>
      <c r="T650" s="35"/>
      <c r="U650" s="35"/>
    </row>
    <row r="651" spans="1:21" ht="21" customHeight="1">
      <c r="A651" s="53"/>
      <c r="B651" s="35"/>
      <c r="C651" s="54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35"/>
      <c r="T651" s="35"/>
      <c r="U651" s="35"/>
    </row>
    <row r="652" spans="1:21" ht="21" customHeight="1">
      <c r="A652" s="53"/>
      <c r="B652" s="35"/>
      <c r="C652" s="54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35"/>
      <c r="T652" s="35"/>
      <c r="U652" s="35"/>
    </row>
    <row r="653" spans="1:21" ht="21" customHeight="1">
      <c r="A653" s="53"/>
      <c r="B653" s="35"/>
      <c r="C653" s="54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35"/>
      <c r="T653" s="35"/>
      <c r="U653" s="35"/>
    </row>
    <row r="654" spans="1:21" ht="21" customHeight="1">
      <c r="A654" s="53"/>
      <c r="B654" s="35"/>
      <c r="C654" s="54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35"/>
      <c r="T654" s="35"/>
      <c r="U654" s="35"/>
    </row>
    <row r="655" spans="1:21" ht="21" customHeight="1">
      <c r="A655" s="53"/>
      <c r="B655" s="35"/>
      <c r="C655" s="54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35"/>
      <c r="T655" s="35"/>
      <c r="U655" s="35"/>
    </row>
    <row r="656" spans="1:21" ht="21" customHeight="1">
      <c r="A656" s="53"/>
      <c r="B656" s="35"/>
      <c r="C656" s="54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35"/>
      <c r="T656" s="35"/>
      <c r="U656" s="35"/>
    </row>
    <row r="657" spans="1:21" ht="21" customHeight="1">
      <c r="A657" s="53"/>
      <c r="B657" s="35"/>
      <c r="C657" s="54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35"/>
      <c r="T657" s="35"/>
      <c r="U657" s="35"/>
    </row>
    <row r="658" spans="1:21" ht="21" customHeight="1">
      <c r="A658" s="53"/>
      <c r="B658" s="35"/>
      <c r="C658" s="54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35"/>
      <c r="T658" s="35"/>
      <c r="U658" s="35"/>
    </row>
    <row r="659" spans="1:21" ht="21" customHeight="1">
      <c r="A659" s="53"/>
      <c r="B659" s="35"/>
      <c r="C659" s="54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35"/>
      <c r="T659" s="35"/>
      <c r="U659" s="35"/>
    </row>
    <row r="660" spans="1:21" ht="21" customHeight="1">
      <c r="A660" s="53"/>
      <c r="B660" s="35"/>
      <c r="C660" s="54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35"/>
      <c r="T660" s="35"/>
      <c r="U660" s="35"/>
    </row>
    <row r="661" spans="1:21" ht="21" customHeight="1">
      <c r="A661" s="53"/>
      <c r="B661" s="35"/>
      <c r="C661" s="54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35"/>
      <c r="T661" s="35"/>
      <c r="U661" s="35"/>
    </row>
    <row r="662" spans="1:21" ht="21" customHeight="1">
      <c r="A662" s="53"/>
      <c r="B662" s="35"/>
      <c r="C662" s="54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35"/>
      <c r="T662" s="35"/>
      <c r="U662" s="35"/>
    </row>
    <row r="663" spans="1:21" ht="21" customHeight="1">
      <c r="A663" s="53"/>
      <c r="B663" s="35"/>
      <c r="C663" s="54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35"/>
      <c r="T663" s="35"/>
      <c r="U663" s="35"/>
    </row>
    <row r="664" spans="1:21" ht="21" customHeight="1">
      <c r="A664" s="53"/>
      <c r="B664" s="35"/>
      <c r="C664" s="54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35"/>
      <c r="T664" s="35"/>
      <c r="U664" s="35"/>
    </row>
    <row r="665" spans="1:21" ht="21" customHeight="1">
      <c r="A665" s="53"/>
      <c r="B665" s="35"/>
      <c r="C665" s="54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35"/>
      <c r="T665" s="35"/>
      <c r="U665" s="35"/>
    </row>
    <row r="666" spans="1:21" ht="21" customHeight="1">
      <c r="A666" s="53"/>
      <c r="B666" s="35"/>
      <c r="C666" s="54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35"/>
      <c r="T666" s="35"/>
      <c r="U666" s="35"/>
    </row>
    <row r="667" spans="1:21" ht="21" customHeight="1">
      <c r="A667" s="53"/>
      <c r="B667" s="35"/>
      <c r="C667" s="54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35"/>
      <c r="T667" s="35"/>
      <c r="U667" s="35"/>
    </row>
    <row r="668" spans="1:21" ht="21" customHeight="1">
      <c r="A668" s="53"/>
      <c r="B668" s="35"/>
      <c r="C668" s="54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35"/>
      <c r="T668" s="35"/>
      <c r="U668" s="35"/>
    </row>
    <row r="669" spans="1:21" ht="21" customHeight="1">
      <c r="A669" s="53"/>
      <c r="B669" s="35"/>
      <c r="C669" s="54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35"/>
      <c r="T669" s="35"/>
      <c r="U669" s="35"/>
    </row>
    <row r="670" spans="1:21" ht="21" customHeight="1">
      <c r="A670" s="53"/>
      <c r="B670" s="35"/>
      <c r="C670" s="54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35"/>
      <c r="T670" s="35"/>
      <c r="U670" s="35"/>
    </row>
    <row r="671" spans="1:21" ht="21" customHeight="1">
      <c r="A671" s="53"/>
      <c r="B671" s="35"/>
      <c r="C671" s="54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35"/>
      <c r="T671" s="35"/>
      <c r="U671" s="35"/>
    </row>
    <row r="672" spans="1:21" ht="21" customHeight="1">
      <c r="A672" s="53"/>
      <c r="B672" s="35"/>
      <c r="C672" s="54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35"/>
      <c r="T672" s="35"/>
      <c r="U672" s="35"/>
    </row>
    <row r="673" spans="1:21" ht="21" customHeight="1">
      <c r="A673" s="53"/>
      <c r="B673" s="35"/>
      <c r="C673" s="54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35"/>
      <c r="T673" s="35"/>
      <c r="U673" s="35"/>
    </row>
    <row r="674" spans="1:21" ht="21" customHeight="1">
      <c r="A674" s="53"/>
      <c r="B674" s="35"/>
      <c r="C674" s="54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35"/>
      <c r="T674" s="35"/>
      <c r="U674" s="35"/>
    </row>
    <row r="675" spans="1:21" ht="21" customHeight="1">
      <c r="A675" s="53"/>
      <c r="B675" s="35"/>
      <c r="C675" s="54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35"/>
      <c r="T675" s="35"/>
      <c r="U675" s="35"/>
    </row>
    <row r="676" spans="1:21" ht="21" customHeight="1">
      <c r="A676" s="53"/>
      <c r="B676" s="35"/>
      <c r="C676" s="54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35"/>
      <c r="T676" s="35"/>
      <c r="U676" s="35"/>
    </row>
    <row r="677" spans="1:21" ht="21" customHeight="1">
      <c r="A677" s="53"/>
      <c r="B677" s="35"/>
      <c r="C677" s="54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35"/>
      <c r="T677" s="35"/>
      <c r="U677" s="35"/>
    </row>
    <row r="678" spans="1:21" ht="21" customHeight="1">
      <c r="A678" s="53"/>
      <c r="B678" s="35"/>
      <c r="C678" s="54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35"/>
      <c r="T678" s="35"/>
      <c r="U678" s="35"/>
    </row>
    <row r="679" spans="1:21" ht="21" customHeight="1">
      <c r="A679" s="53"/>
      <c r="B679" s="35"/>
      <c r="C679" s="54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35"/>
      <c r="T679" s="35"/>
      <c r="U679" s="35"/>
    </row>
    <row r="680" spans="1:21" ht="21" customHeight="1">
      <c r="A680" s="53"/>
      <c r="B680" s="35"/>
      <c r="C680" s="54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35"/>
      <c r="T680" s="35"/>
      <c r="U680" s="35"/>
    </row>
    <row r="681" spans="1:21" ht="21" customHeight="1">
      <c r="A681" s="53"/>
      <c r="B681" s="35"/>
      <c r="C681" s="54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35"/>
      <c r="T681" s="35"/>
      <c r="U681" s="35"/>
    </row>
    <row r="682" spans="1:21" ht="21" customHeight="1">
      <c r="A682" s="53"/>
      <c r="B682" s="35"/>
      <c r="C682" s="54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35"/>
      <c r="T682" s="35"/>
      <c r="U682" s="35"/>
    </row>
    <row r="683" spans="1:21" ht="21" customHeight="1">
      <c r="A683" s="53"/>
      <c r="B683" s="35"/>
      <c r="C683" s="54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35"/>
      <c r="T683" s="35"/>
      <c r="U683" s="35"/>
    </row>
    <row r="684" spans="1:21" ht="21" customHeight="1">
      <c r="A684" s="53"/>
      <c r="B684" s="35"/>
      <c r="C684" s="54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35"/>
      <c r="T684" s="35"/>
      <c r="U684" s="35"/>
    </row>
    <row r="685" spans="1:21" ht="21" customHeight="1">
      <c r="A685" s="53"/>
      <c r="B685" s="35"/>
      <c r="C685" s="54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35"/>
      <c r="T685" s="35"/>
      <c r="U685" s="35"/>
    </row>
    <row r="686" spans="1:21" ht="21" customHeight="1">
      <c r="A686" s="53"/>
      <c r="B686" s="35"/>
      <c r="C686" s="54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35"/>
      <c r="T686" s="35"/>
      <c r="U686" s="35"/>
    </row>
    <row r="687" spans="1:21" ht="21" customHeight="1">
      <c r="A687" s="53"/>
      <c r="B687" s="35"/>
      <c r="C687" s="54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35"/>
      <c r="T687" s="35"/>
      <c r="U687" s="35"/>
    </row>
    <row r="688" spans="1:21" ht="21" customHeight="1">
      <c r="A688" s="53"/>
      <c r="B688" s="35"/>
      <c r="C688" s="54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35"/>
      <c r="T688" s="35"/>
      <c r="U688" s="35"/>
    </row>
    <row r="689" spans="1:21" ht="21" customHeight="1">
      <c r="A689" s="53"/>
      <c r="B689" s="35"/>
      <c r="C689" s="54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35"/>
      <c r="T689" s="35"/>
      <c r="U689" s="35"/>
    </row>
    <row r="690" spans="1:21" ht="21" customHeight="1">
      <c r="A690" s="53"/>
      <c r="B690" s="35"/>
      <c r="C690" s="54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35"/>
      <c r="T690" s="35"/>
      <c r="U690" s="35"/>
    </row>
    <row r="691" spans="1:21" ht="21" customHeight="1">
      <c r="A691" s="53"/>
      <c r="B691" s="35"/>
      <c r="C691" s="54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35"/>
      <c r="T691" s="35"/>
      <c r="U691" s="35"/>
    </row>
    <row r="692" spans="1:21" ht="21" customHeight="1">
      <c r="A692" s="53"/>
      <c r="B692" s="35"/>
      <c r="C692" s="54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35"/>
      <c r="T692" s="35"/>
      <c r="U692" s="35"/>
    </row>
    <row r="693" spans="1:21" ht="21" customHeight="1">
      <c r="A693" s="53"/>
      <c r="B693" s="35"/>
      <c r="C693" s="54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35"/>
      <c r="T693" s="35"/>
      <c r="U693" s="35"/>
    </row>
    <row r="694" spans="1:21" ht="21" customHeight="1">
      <c r="A694" s="53"/>
      <c r="B694" s="35"/>
      <c r="C694" s="54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35"/>
      <c r="T694" s="35"/>
      <c r="U694" s="35"/>
    </row>
    <row r="695" spans="1:21" ht="21" customHeight="1">
      <c r="A695" s="53"/>
      <c r="B695" s="35"/>
      <c r="C695" s="54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35"/>
      <c r="T695" s="35"/>
      <c r="U695" s="35"/>
    </row>
    <row r="696" spans="1:21" ht="21" customHeight="1">
      <c r="A696" s="53"/>
      <c r="B696" s="35"/>
      <c r="C696" s="54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35"/>
      <c r="T696" s="35"/>
      <c r="U696" s="35"/>
    </row>
    <row r="697" spans="1:21" ht="21" customHeight="1">
      <c r="A697" s="53"/>
      <c r="B697" s="35"/>
      <c r="C697" s="54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35"/>
      <c r="T697" s="35"/>
      <c r="U697" s="35"/>
    </row>
    <row r="698" spans="1:21" ht="21" customHeight="1">
      <c r="A698" s="53"/>
      <c r="B698" s="35"/>
      <c r="C698" s="54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35"/>
      <c r="T698" s="35"/>
      <c r="U698" s="35"/>
    </row>
    <row r="699" spans="1:21" ht="21" customHeight="1">
      <c r="A699" s="53"/>
      <c r="B699" s="35"/>
      <c r="C699" s="54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35"/>
      <c r="T699" s="35"/>
      <c r="U699" s="35"/>
    </row>
    <row r="700" spans="1:21" ht="21" customHeight="1">
      <c r="A700" s="53"/>
      <c r="B700" s="35"/>
      <c r="C700" s="54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35"/>
      <c r="T700" s="35"/>
      <c r="U700" s="35"/>
    </row>
    <row r="701" spans="1:21" ht="21" customHeight="1">
      <c r="A701" s="53"/>
      <c r="B701" s="35"/>
      <c r="C701" s="54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35"/>
      <c r="T701" s="35"/>
      <c r="U701" s="35"/>
    </row>
    <row r="702" spans="1:21" ht="21" customHeight="1">
      <c r="A702" s="53"/>
      <c r="B702" s="35"/>
      <c r="C702" s="54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35"/>
      <c r="T702" s="35"/>
      <c r="U702" s="35"/>
    </row>
    <row r="703" spans="1:21" ht="21" customHeight="1">
      <c r="A703" s="53"/>
      <c r="B703" s="35"/>
      <c r="C703" s="54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35"/>
      <c r="T703" s="35"/>
      <c r="U703" s="35"/>
    </row>
    <row r="704" spans="1:21" ht="21" customHeight="1">
      <c r="A704" s="53"/>
      <c r="B704" s="35"/>
      <c r="C704" s="54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35"/>
      <c r="T704" s="35"/>
      <c r="U704" s="35"/>
    </row>
    <row r="705" spans="1:21" ht="21" customHeight="1">
      <c r="A705" s="53"/>
      <c r="B705" s="35"/>
      <c r="C705" s="54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35"/>
      <c r="T705" s="35"/>
      <c r="U705" s="35"/>
    </row>
    <row r="706" spans="1:21" ht="21" customHeight="1">
      <c r="A706" s="53"/>
      <c r="B706" s="35"/>
      <c r="C706" s="54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35"/>
      <c r="T706" s="35"/>
      <c r="U706" s="35"/>
    </row>
    <row r="707" spans="1:21" ht="21" customHeight="1">
      <c r="A707" s="53"/>
      <c r="B707" s="35"/>
      <c r="C707" s="54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35"/>
      <c r="T707" s="35"/>
      <c r="U707" s="35"/>
    </row>
    <row r="708" spans="1:21" ht="21" customHeight="1">
      <c r="A708" s="53"/>
      <c r="B708" s="35"/>
      <c r="C708" s="54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35"/>
      <c r="T708" s="35"/>
      <c r="U708" s="35"/>
    </row>
    <row r="709" spans="1:21" ht="21" customHeight="1">
      <c r="A709" s="53"/>
      <c r="B709" s="35"/>
      <c r="C709" s="54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35"/>
      <c r="T709" s="35"/>
      <c r="U709" s="35"/>
    </row>
    <row r="710" spans="1:21" ht="21" customHeight="1">
      <c r="A710" s="53"/>
      <c r="B710" s="35"/>
      <c r="C710" s="54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35"/>
      <c r="T710" s="35"/>
      <c r="U710" s="35"/>
    </row>
    <row r="711" spans="1:21" ht="21" customHeight="1">
      <c r="A711" s="53"/>
      <c r="B711" s="35"/>
      <c r="C711" s="54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35"/>
      <c r="T711" s="35"/>
      <c r="U711" s="35"/>
    </row>
    <row r="712" spans="1:21" ht="21" customHeight="1">
      <c r="A712" s="53"/>
      <c r="B712" s="35"/>
      <c r="C712" s="54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35"/>
      <c r="T712" s="35"/>
      <c r="U712" s="35"/>
    </row>
    <row r="713" spans="1:21" ht="21" customHeight="1">
      <c r="A713" s="53"/>
      <c r="B713" s="35"/>
      <c r="C713" s="54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35"/>
      <c r="T713" s="35"/>
      <c r="U713" s="35"/>
    </row>
    <row r="714" spans="1:21" ht="21" customHeight="1">
      <c r="A714" s="53"/>
      <c r="B714" s="35"/>
      <c r="C714" s="54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35"/>
      <c r="T714" s="35"/>
      <c r="U714" s="35"/>
    </row>
    <row r="715" spans="1:21" ht="21" customHeight="1">
      <c r="A715" s="53"/>
      <c r="B715" s="35"/>
      <c r="C715" s="54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35"/>
      <c r="T715" s="35"/>
      <c r="U715" s="35"/>
    </row>
    <row r="716" spans="1:21" ht="21" customHeight="1">
      <c r="A716" s="53"/>
      <c r="B716" s="35"/>
      <c r="C716" s="54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35"/>
      <c r="T716" s="35"/>
      <c r="U716" s="35"/>
    </row>
    <row r="717" spans="1:21" ht="21" customHeight="1">
      <c r="A717" s="53"/>
      <c r="B717" s="35"/>
      <c r="C717" s="54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35"/>
      <c r="T717" s="35"/>
      <c r="U717" s="35"/>
    </row>
    <row r="718" spans="1:21" ht="21" customHeight="1">
      <c r="A718" s="53"/>
      <c r="B718" s="35"/>
      <c r="C718" s="54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35"/>
      <c r="T718" s="35"/>
      <c r="U718" s="35"/>
    </row>
    <row r="719" spans="1:21" ht="21" customHeight="1">
      <c r="A719" s="53"/>
      <c r="B719" s="35"/>
      <c r="C719" s="54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35"/>
      <c r="T719" s="35"/>
      <c r="U719" s="35"/>
    </row>
    <row r="720" spans="1:21" ht="21" customHeight="1">
      <c r="A720" s="53"/>
      <c r="B720" s="35"/>
      <c r="C720" s="54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35"/>
      <c r="T720" s="35"/>
      <c r="U720" s="35"/>
    </row>
    <row r="721" spans="1:21" ht="21" customHeight="1">
      <c r="A721" s="53"/>
      <c r="B721" s="35"/>
      <c r="C721" s="54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35"/>
      <c r="T721" s="35"/>
      <c r="U721" s="35"/>
    </row>
    <row r="722" spans="1:21" ht="21" customHeight="1">
      <c r="A722" s="53"/>
      <c r="B722" s="35"/>
      <c r="C722" s="54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35"/>
      <c r="T722" s="35"/>
      <c r="U722" s="35"/>
    </row>
    <row r="723" spans="1:21" ht="21" customHeight="1">
      <c r="A723" s="53"/>
      <c r="B723" s="35"/>
      <c r="C723" s="54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35"/>
      <c r="T723" s="35"/>
      <c r="U723" s="35"/>
    </row>
    <row r="724" spans="1:21" ht="21" customHeight="1">
      <c r="A724" s="53"/>
      <c r="B724" s="35"/>
      <c r="C724" s="54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35"/>
      <c r="T724" s="35"/>
      <c r="U724" s="35"/>
    </row>
    <row r="725" spans="1:21" ht="21" customHeight="1">
      <c r="A725" s="53"/>
      <c r="B725" s="35"/>
      <c r="C725" s="54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35"/>
      <c r="T725" s="35"/>
      <c r="U725" s="35"/>
    </row>
    <row r="726" spans="1:21" ht="21" customHeight="1">
      <c r="A726" s="53"/>
      <c r="B726" s="35"/>
      <c r="C726" s="54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35"/>
      <c r="T726" s="35"/>
      <c r="U726" s="35"/>
    </row>
    <row r="727" spans="1:21" ht="21" customHeight="1">
      <c r="A727" s="53"/>
      <c r="B727" s="35"/>
      <c r="C727" s="54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35"/>
      <c r="T727" s="35"/>
      <c r="U727" s="35"/>
    </row>
    <row r="728" spans="1:21" ht="21" customHeight="1">
      <c r="A728" s="53"/>
      <c r="B728" s="35"/>
      <c r="C728" s="54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35"/>
      <c r="T728" s="35"/>
      <c r="U728" s="35"/>
    </row>
    <row r="729" spans="1:21" ht="21" customHeight="1">
      <c r="A729" s="53"/>
      <c r="B729" s="35"/>
      <c r="C729" s="54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35"/>
      <c r="T729" s="35"/>
      <c r="U729" s="35"/>
    </row>
    <row r="730" spans="1:21" ht="21" customHeight="1">
      <c r="A730" s="53"/>
      <c r="B730" s="35"/>
      <c r="C730" s="54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35"/>
      <c r="T730" s="35"/>
      <c r="U730" s="35"/>
    </row>
    <row r="731" spans="1:21" ht="21" customHeight="1">
      <c r="A731" s="53"/>
      <c r="B731" s="35"/>
      <c r="C731" s="54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35"/>
      <c r="T731" s="35"/>
      <c r="U731" s="35"/>
    </row>
    <row r="732" spans="1:21" ht="21" customHeight="1">
      <c r="A732" s="53"/>
      <c r="B732" s="35"/>
      <c r="C732" s="54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35"/>
      <c r="T732" s="35"/>
      <c r="U732" s="35"/>
    </row>
    <row r="733" spans="1:21" ht="21" customHeight="1">
      <c r="A733" s="53"/>
      <c r="B733" s="35"/>
      <c r="C733" s="54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35"/>
      <c r="T733" s="35"/>
      <c r="U733" s="35"/>
    </row>
    <row r="734" spans="1:21" ht="21" customHeight="1">
      <c r="A734" s="53"/>
      <c r="B734" s="35"/>
      <c r="C734" s="54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35"/>
      <c r="T734" s="35"/>
      <c r="U734" s="35"/>
    </row>
    <row r="735" spans="1:21" ht="21" customHeight="1">
      <c r="A735" s="53"/>
      <c r="B735" s="35"/>
      <c r="C735" s="54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35"/>
      <c r="T735" s="35"/>
      <c r="U735" s="35"/>
    </row>
    <row r="736" spans="1:21" ht="21" customHeight="1">
      <c r="A736" s="53"/>
      <c r="B736" s="35"/>
      <c r="C736" s="54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35"/>
      <c r="T736" s="35"/>
      <c r="U736" s="35"/>
    </row>
    <row r="737" spans="1:21" ht="21" customHeight="1">
      <c r="A737" s="53"/>
      <c r="B737" s="35"/>
      <c r="C737" s="54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35"/>
      <c r="T737" s="35"/>
      <c r="U737" s="35"/>
    </row>
    <row r="738" spans="1:21" ht="21" customHeight="1">
      <c r="A738" s="53"/>
      <c r="B738" s="35"/>
      <c r="C738" s="54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35"/>
      <c r="T738" s="35"/>
      <c r="U738" s="35"/>
    </row>
    <row r="739" spans="1:21" ht="21" customHeight="1">
      <c r="A739" s="53"/>
      <c r="B739" s="35"/>
      <c r="C739" s="54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35"/>
      <c r="T739" s="35"/>
      <c r="U739" s="35"/>
    </row>
    <row r="740" spans="1:21" ht="21" customHeight="1">
      <c r="A740" s="53"/>
      <c r="B740" s="35"/>
      <c r="C740" s="54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35"/>
      <c r="T740" s="35"/>
      <c r="U740" s="35"/>
    </row>
    <row r="741" spans="1:21" ht="21" customHeight="1">
      <c r="A741" s="53"/>
      <c r="B741" s="35"/>
      <c r="C741" s="54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35"/>
      <c r="T741" s="35"/>
      <c r="U741" s="35"/>
    </row>
    <row r="742" spans="1:21" ht="21" customHeight="1">
      <c r="A742" s="53"/>
      <c r="B742" s="35"/>
      <c r="C742" s="54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35"/>
      <c r="T742" s="35"/>
      <c r="U742" s="35"/>
    </row>
    <row r="743" spans="1:21" ht="21" customHeight="1">
      <c r="A743" s="53"/>
      <c r="B743" s="35"/>
      <c r="C743" s="54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35"/>
      <c r="T743" s="35"/>
      <c r="U743" s="35"/>
    </row>
    <row r="744" spans="1:21" ht="21" customHeight="1">
      <c r="A744" s="53"/>
      <c r="B744" s="35"/>
      <c r="C744" s="54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35"/>
      <c r="T744" s="35"/>
      <c r="U744" s="35"/>
    </row>
    <row r="745" spans="1:21" ht="21" customHeight="1">
      <c r="A745" s="53"/>
      <c r="B745" s="35"/>
      <c r="C745" s="54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35"/>
      <c r="T745" s="35"/>
      <c r="U745" s="35"/>
    </row>
    <row r="746" spans="1:21" ht="21" customHeight="1">
      <c r="A746" s="53"/>
      <c r="B746" s="35"/>
      <c r="C746" s="54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35"/>
      <c r="T746" s="35"/>
      <c r="U746" s="35"/>
    </row>
    <row r="747" spans="1:21" ht="21" customHeight="1">
      <c r="A747" s="53"/>
      <c r="B747" s="35"/>
      <c r="C747" s="54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35"/>
      <c r="T747" s="35"/>
      <c r="U747" s="35"/>
    </row>
    <row r="748" spans="1:21" ht="21" customHeight="1">
      <c r="A748" s="53"/>
      <c r="B748" s="35"/>
      <c r="C748" s="54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35"/>
      <c r="T748" s="35"/>
      <c r="U748" s="35"/>
    </row>
    <row r="749" spans="1:21" ht="21" customHeight="1">
      <c r="A749" s="53"/>
      <c r="B749" s="35"/>
      <c r="C749" s="54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35"/>
      <c r="T749" s="35"/>
      <c r="U749" s="35"/>
    </row>
    <row r="750" spans="1:21" ht="21" customHeight="1">
      <c r="A750" s="53"/>
      <c r="B750" s="35"/>
      <c r="C750" s="54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35"/>
      <c r="T750" s="35"/>
      <c r="U750" s="35"/>
    </row>
    <row r="751" spans="1:21" ht="21" customHeight="1">
      <c r="A751" s="53"/>
      <c r="B751" s="35"/>
      <c r="C751" s="54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35"/>
      <c r="T751" s="35"/>
      <c r="U751" s="35"/>
    </row>
    <row r="752" spans="1:21" ht="21" customHeight="1">
      <c r="A752" s="53"/>
      <c r="B752" s="35"/>
      <c r="C752" s="54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35"/>
      <c r="T752" s="35"/>
      <c r="U752" s="35"/>
    </row>
    <row r="753" spans="1:21" ht="21" customHeight="1">
      <c r="A753" s="53"/>
      <c r="B753" s="35"/>
      <c r="C753" s="54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35"/>
      <c r="T753" s="35"/>
      <c r="U753" s="35"/>
    </row>
    <row r="754" spans="1:21" ht="21" customHeight="1">
      <c r="A754" s="53"/>
      <c r="B754" s="35"/>
      <c r="C754" s="54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35"/>
      <c r="T754" s="35"/>
      <c r="U754" s="35"/>
    </row>
    <row r="755" spans="1:21" ht="21" customHeight="1">
      <c r="A755" s="53"/>
      <c r="B755" s="35"/>
      <c r="C755" s="54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35"/>
      <c r="T755" s="35"/>
      <c r="U755" s="35"/>
    </row>
    <row r="756" spans="1:21" ht="21" customHeight="1">
      <c r="A756" s="53"/>
      <c r="B756" s="35"/>
      <c r="C756" s="54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35"/>
      <c r="T756" s="35"/>
      <c r="U756" s="35"/>
    </row>
    <row r="757" spans="1:21" ht="21" customHeight="1">
      <c r="A757" s="53"/>
      <c r="B757" s="35"/>
      <c r="C757" s="54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35"/>
      <c r="T757" s="35"/>
      <c r="U757" s="35"/>
    </row>
    <row r="758" spans="1:21" ht="21" customHeight="1">
      <c r="A758" s="53"/>
      <c r="B758" s="35"/>
      <c r="C758" s="54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35"/>
      <c r="T758" s="35"/>
      <c r="U758" s="35"/>
    </row>
    <row r="759" spans="1:21" ht="21" customHeight="1">
      <c r="A759" s="53"/>
      <c r="B759" s="35"/>
      <c r="C759" s="54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35"/>
      <c r="T759" s="35"/>
      <c r="U759" s="35"/>
    </row>
    <row r="760" spans="1:21" ht="21" customHeight="1">
      <c r="A760" s="53"/>
      <c r="B760" s="35"/>
      <c r="C760" s="54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35"/>
      <c r="T760" s="35"/>
      <c r="U760" s="35"/>
    </row>
    <row r="761" spans="1:21" ht="21" customHeight="1">
      <c r="A761" s="53"/>
      <c r="B761" s="35"/>
      <c r="C761" s="54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35"/>
      <c r="T761" s="35"/>
      <c r="U761" s="35"/>
    </row>
    <row r="762" spans="1:21" ht="21" customHeight="1">
      <c r="A762" s="53"/>
      <c r="B762" s="35"/>
      <c r="C762" s="54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35"/>
      <c r="T762" s="35"/>
      <c r="U762" s="35"/>
    </row>
    <row r="763" spans="1:21" ht="21" customHeight="1">
      <c r="A763" s="53"/>
      <c r="B763" s="35"/>
      <c r="C763" s="54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35"/>
      <c r="T763" s="35"/>
      <c r="U763" s="35"/>
    </row>
    <row r="764" spans="1:21" ht="21" customHeight="1">
      <c r="A764" s="53"/>
      <c r="B764" s="35"/>
      <c r="C764" s="54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35"/>
      <c r="T764" s="35"/>
      <c r="U764" s="35"/>
    </row>
    <row r="765" spans="1:21" ht="21" customHeight="1">
      <c r="A765" s="53"/>
      <c r="B765" s="35"/>
      <c r="C765" s="54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35"/>
      <c r="T765" s="35"/>
      <c r="U765" s="35"/>
    </row>
    <row r="766" spans="1:21" ht="21" customHeight="1">
      <c r="A766" s="53"/>
      <c r="B766" s="35"/>
      <c r="C766" s="54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35"/>
      <c r="T766" s="35"/>
      <c r="U766" s="35"/>
    </row>
    <row r="767" spans="1:21" ht="21" customHeight="1">
      <c r="A767" s="53"/>
      <c r="B767" s="35"/>
      <c r="C767" s="54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35"/>
      <c r="T767" s="35"/>
      <c r="U767" s="35"/>
    </row>
    <row r="768" spans="1:21" ht="21" customHeight="1">
      <c r="A768" s="53"/>
      <c r="B768" s="35"/>
      <c r="C768" s="54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35"/>
      <c r="T768" s="35"/>
      <c r="U768" s="35"/>
    </row>
    <row r="769" spans="1:21" ht="21" customHeight="1">
      <c r="A769" s="53"/>
      <c r="B769" s="35"/>
      <c r="C769" s="54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35"/>
      <c r="T769" s="35"/>
      <c r="U769" s="35"/>
    </row>
    <row r="770" spans="1:21" ht="21" customHeight="1">
      <c r="A770" s="53"/>
      <c r="B770" s="35"/>
      <c r="C770" s="54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35"/>
      <c r="T770" s="35"/>
      <c r="U770" s="35"/>
    </row>
    <row r="771" spans="1:21" ht="21" customHeight="1">
      <c r="A771" s="53"/>
      <c r="B771" s="35"/>
      <c r="C771" s="54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35"/>
      <c r="T771" s="35"/>
      <c r="U771" s="35"/>
    </row>
    <row r="772" spans="1:21" ht="21" customHeight="1">
      <c r="A772" s="53"/>
      <c r="B772" s="35"/>
      <c r="C772" s="54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35"/>
      <c r="T772" s="35"/>
      <c r="U772" s="35"/>
    </row>
    <row r="773" spans="1:21" ht="21" customHeight="1">
      <c r="A773" s="53"/>
      <c r="B773" s="35"/>
      <c r="C773" s="54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35"/>
      <c r="T773" s="35"/>
      <c r="U773" s="35"/>
    </row>
    <row r="774" spans="1:21" ht="21" customHeight="1">
      <c r="A774" s="53"/>
      <c r="B774" s="35"/>
      <c r="C774" s="54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35"/>
      <c r="T774" s="35"/>
      <c r="U774" s="35"/>
    </row>
    <row r="775" spans="1:21" ht="21" customHeight="1">
      <c r="A775" s="53"/>
      <c r="B775" s="35"/>
      <c r="C775" s="54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35"/>
      <c r="T775" s="35"/>
      <c r="U775" s="35"/>
    </row>
    <row r="776" spans="1:21" ht="21" customHeight="1">
      <c r="A776" s="53"/>
      <c r="B776" s="35"/>
      <c r="C776" s="54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35"/>
      <c r="T776" s="35"/>
      <c r="U776" s="35"/>
    </row>
    <row r="777" spans="1:21" ht="21" customHeight="1">
      <c r="A777" s="53"/>
      <c r="B777" s="35"/>
      <c r="C777" s="54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35"/>
      <c r="T777" s="35"/>
      <c r="U777" s="35"/>
    </row>
    <row r="778" spans="1:21" ht="21" customHeight="1">
      <c r="A778" s="53"/>
      <c r="B778" s="35"/>
      <c r="C778" s="54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35"/>
      <c r="T778" s="35"/>
      <c r="U778" s="35"/>
    </row>
    <row r="779" spans="1:21" ht="21" customHeight="1">
      <c r="A779" s="53"/>
      <c r="B779" s="35"/>
      <c r="C779" s="54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35"/>
      <c r="T779" s="35"/>
      <c r="U779" s="35"/>
    </row>
    <row r="780" spans="1:21" ht="21" customHeight="1">
      <c r="A780" s="53"/>
      <c r="B780" s="35"/>
      <c r="C780" s="54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35"/>
      <c r="T780" s="35"/>
      <c r="U780" s="35"/>
    </row>
    <row r="781" spans="1:21" ht="21" customHeight="1">
      <c r="A781" s="53"/>
      <c r="B781" s="35"/>
      <c r="C781" s="54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35"/>
      <c r="T781" s="35"/>
      <c r="U781" s="35"/>
    </row>
    <row r="782" spans="1:21" ht="21" customHeight="1">
      <c r="A782" s="53"/>
      <c r="B782" s="35"/>
      <c r="C782" s="54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35"/>
      <c r="T782" s="35"/>
      <c r="U782" s="35"/>
    </row>
    <row r="783" spans="1:21" ht="21" customHeight="1">
      <c r="A783" s="53"/>
      <c r="B783" s="35"/>
      <c r="C783" s="54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35"/>
      <c r="T783" s="35"/>
      <c r="U783" s="35"/>
    </row>
    <row r="784" spans="1:21" ht="21" customHeight="1">
      <c r="A784" s="53"/>
      <c r="B784" s="35"/>
      <c r="C784" s="54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35"/>
      <c r="T784" s="35"/>
      <c r="U784" s="35"/>
    </row>
    <row r="785" spans="1:21" ht="21" customHeight="1">
      <c r="A785" s="53"/>
      <c r="B785" s="35"/>
      <c r="C785" s="54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35"/>
      <c r="T785" s="35"/>
      <c r="U785" s="35"/>
    </row>
    <row r="786" spans="1:21" ht="21" customHeight="1">
      <c r="A786" s="53"/>
      <c r="B786" s="35"/>
      <c r="C786" s="54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35"/>
      <c r="T786" s="35"/>
      <c r="U786" s="35"/>
    </row>
    <row r="787" spans="1:21" ht="21" customHeight="1">
      <c r="A787" s="53"/>
      <c r="B787" s="35"/>
      <c r="C787" s="54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35"/>
      <c r="T787" s="35"/>
      <c r="U787" s="35"/>
    </row>
    <row r="788" spans="1:21" ht="21" customHeight="1">
      <c r="A788" s="53"/>
      <c r="B788" s="35"/>
      <c r="C788" s="54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35"/>
      <c r="T788" s="35"/>
      <c r="U788" s="35"/>
    </row>
    <row r="789" spans="1:21" ht="21" customHeight="1">
      <c r="A789" s="53"/>
      <c r="B789" s="35"/>
      <c r="C789" s="54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35"/>
      <c r="T789" s="35"/>
      <c r="U789" s="35"/>
    </row>
    <row r="790" spans="1:21" ht="21" customHeight="1">
      <c r="A790" s="53"/>
      <c r="B790" s="35"/>
      <c r="C790" s="54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35"/>
      <c r="T790" s="35"/>
      <c r="U790" s="35"/>
    </row>
    <row r="791" spans="1:21" ht="21" customHeight="1">
      <c r="A791" s="53"/>
      <c r="B791" s="35"/>
      <c r="C791" s="54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35"/>
      <c r="T791" s="35"/>
      <c r="U791" s="35"/>
    </row>
    <row r="792" spans="1:21" ht="21" customHeight="1">
      <c r="A792" s="53"/>
      <c r="B792" s="35"/>
      <c r="C792" s="54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35"/>
      <c r="T792" s="35"/>
      <c r="U792" s="35"/>
    </row>
    <row r="793" spans="1:21" ht="21" customHeight="1">
      <c r="A793" s="53"/>
      <c r="B793" s="35"/>
      <c r="C793" s="54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35"/>
      <c r="T793" s="35"/>
      <c r="U793" s="35"/>
    </row>
    <row r="794" spans="1:21" ht="21" customHeight="1">
      <c r="A794" s="53"/>
      <c r="B794" s="35"/>
      <c r="C794" s="54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35"/>
      <c r="T794" s="35"/>
      <c r="U794" s="35"/>
    </row>
    <row r="795" spans="1:21" ht="21" customHeight="1">
      <c r="A795" s="53"/>
      <c r="B795" s="35"/>
      <c r="C795" s="54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35"/>
      <c r="T795" s="35"/>
      <c r="U795" s="35"/>
    </row>
    <row r="796" spans="1:21" ht="21" customHeight="1">
      <c r="A796" s="53"/>
      <c r="B796" s="35"/>
      <c r="C796" s="54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35"/>
      <c r="T796" s="35"/>
      <c r="U796" s="35"/>
    </row>
    <row r="797" spans="1:21" ht="21" customHeight="1">
      <c r="A797" s="53"/>
      <c r="B797" s="35"/>
      <c r="C797" s="54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35"/>
      <c r="T797" s="35"/>
      <c r="U797" s="35"/>
    </row>
    <row r="798" spans="1:21" ht="21" customHeight="1">
      <c r="A798" s="53"/>
      <c r="B798" s="35"/>
      <c r="C798" s="54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35"/>
      <c r="T798" s="35"/>
      <c r="U798" s="35"/>
    </row>
    <row r="799" spans="1:21" ht="21" customHeight="1">
      <c r="A799" s="53"/>
      <c r="B799" s="35"/>
      <c r="C799" s="54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35"/>
      <c r="T799" s="35"/>
      <c r="U799" s="35"/>
    </row>
    <row r="800" spans="1:21" ht="21" customHeight="1">
      <c r="A800" s="53"/>
      <c r="B800" s="35"/>
      <c r="C800" s="54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35"/>
      <c r="T800" s="35"/>
      <c r="U800" s="35"/>
    </row>
    <row r="801" spans="1:21" ht="21" customHeight="1">
      <c r="A801" s="53"/>
      <c r="B801" s="35"/>
      <c r="C801" s="54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35"/>
      <c r="T801" s="35"/>
      <c r="U801" s="35"/>
    </row>
    <row r="802" spans="1:21" ht="21" customHeight="1">
      <c r="A802" s="53"/>
      <c r="B802" s="35"/>
      <c r="C802" s="54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35"/>
      <c r="T802" s="35"/>
      <c r="U802" s="35"/>
    </row>
    <row r="803" spans="1:21" ht="21" customHeight="1">
      <c r="A803" s="53"/>
      <c r="B803" s="35"/>
      <c r="C803" s="54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35"/>
      <c r="T803" s="35"/>
      <c r="U803" s="35"/>
    </row>
    <row r="804" spans="1:21" ht="21" customHeight="1">
      <c r="A804" s="53"/>
      <c r="B804" s="35"/>
      <c r="C804" s="54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35"/>
      <c r="T804" s="35"/>
      <c r="U804" s="35"/>
    </row>
    <row r="805" spans="1:21" ht="21" customHeight="1">
      <c r="A805" s="53"/>
      <c r="B805" s="35"/>
      <c r="C805" s="54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35"/>
      <c r="T805" s="35"/>
      <c r="U805" s="35"/>
    </row>
    <row r="806" spans="1:21" ht="21" customHeight="1">
      <c r="A806" s="53"/>
      <c r="B806" s="35"/>
      <c r="C806" s="54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35"/>
      <c r="T806" s="35"/>
      <c r="U806" s="35"/>
    </row>
    <row r="807" spans="1:21" ht="21" customHeight="1">
      <c r="A807" s="53"/>
      <c r="B807" s="35"/>
      <c r="C807" s="54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35"/>
      <c r="T807" s="35"/>
      <c r="U807" s="35"/>
    </row>
    <row r="808" spans="1:21" ht="21" customHeight="1">
      <c r="A808" s="53"/>
      <c r="B808" s="35"/>
      <c r="C808" s="54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35"/>
      <c r="T808" s="35"/>
      <c r="U808" s="35"/>
    </row>
    <row r="809" spans="1:21" ht="21" customHeight="1">
      <c r="A809" s="53"/>
      <c r="B809" s="35"/>
      <c r="C809" s="54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35"/>
      <c r="T809" s="35"/>
      <c r="U809" s="35"/>
    </row>
    <row r="810" spans="1:21" ht="21" customHeight="1">
      <c r="A810" s="53"/>
      <c r="B810" s="35"/>
      <c r="C810" s="54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35"/>
      <c r="T810" s="35"/>
      <c r="U810" s="35"/>
    </row>
    <row r="811" spans="1:21" ht="21" customHeight="1">
      <c r="A811" s="53"/>
      <c r="B811" s="35"/>
      <c r="C811" s="54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35"/>
      <c r="T811" s="35"/>
      <c r="U811" s="35"/>
    </row>
    <row r="812" spans="1:21" ht="21" customHeight="1">
      <c r="A812" s="53"/>
      <c r="B812" s="35"/>
      <c r="C812" s="54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35"/>
      <c r="T812" s="35"/>
      <c r="U812" s="35"/>
    </row>
    <row r="813" spans="1:21" ht="21" customHeight="1">
      <c r="A813" s="53"/>
      <c r="B813" s="35"/>
      <c r="C813" s="54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35"/>
      <c r="T813" s="35"/>
      <c r="U813" s="35"/>
    </row>
    <row r="814" spans="1:21" ht="21" customHeight="1">
      <c r="A814" s="53"/>
      <c r="B814" s="35"/>
      <c r="C814" s="54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35"/>
      <c r="T814" s="35"/>
      <c r="U814" s="35"/>
    </row>
    <row r="815" spans="1:21" ht="21" customHeight="1">
      <c r="A815" s="53"/>
      <c r="B815" s="35"/>
      <c r="C815" s="54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35"/>
      <c r="T815" s="35"/>
      <c r="U815" s="35"/>
    </row>
    <row r="816" spans="1:21" ht="21" customHeight="1">
      <c r="A816" s="53"/>
      <c r="B816" s="35"/>
      <c r="C816" s="54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35"/>
      <c r="T816" s="35"/>
      <c r="U816" s="35"/>
    </row>
    <row r="817" spans="1:21" ht="21" customHeight="1">
      <c r="A817" s="53"/>
      <c r="B817" s="35"/>
      <c r="C817" s="54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35"/>
      <c r="T817" s="35"/>
      <c r="U817" s="35"/>
    </row>
    <row r="818" spans="1:21" ht="21" customHeight="1">
      <c r="A818" s="53"/>
      <c r="B818" s="35"/>
      <c r="C818" s="54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35"/>
      <c r="T818" s="35"/>
      <c r="U818" s="35"/>
    </row>
    <row r="819" spans="1:21" ht="21" customHeight="1">
      <c r="A819" s="53"/>
      <c r="B819" s="35"/>
      <c r="C819" s="54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35"/>
      <c r="T819" s="35"/>
      <c r="U819" s="35"/>
    </row>
    <row r="820" spans="1:21" ht="21" customHeight="1">
      <c r="A820" s="53"/>
      <c r="B820" s="35"/>
      <c r="C820" s="54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35"/>
      <c r="T820" s="35"/>
      <c r="U820" s="35"/>
    </row>
    <row r="821" spans="1:21" ht="21" customHeight="1">
      <c r="A821" s="53"/>
      <c r="B821" s="35"/>
      <c r="C821" s="54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35"/>
      <c r="T821" s="35"/>
      <c r="U821" s="35"/>
    </row>
    <row r="822" spans="1:21" ht="21" customHeight="1">
      <c r="A822" s="53"/>
      <c r="B822" s="35"/>
      <c r="C822" s="54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35"/>
      <c r="T822" s="35"/>
      <c r="U822" s="35"/>
    </row>
    <row r="823" spans="1:21" ht="21" customHeight="1">
      <c r="A823" s="53"/>
      <c r="B823" s="35"/>
      <c r="C823" s="54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35"/>
      <c r="T823" s="35"/>
      <c r="U823" s="35"/>
    </row>
    <row r="824" spans="1:21" ht="21" customHeight="1">
      <c r="A824" s="53"/>
      <c r="B824" s="35"/>
      <c r="C824" s="54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35"/>
      <c r="T824" s="35"/>
      <c r="U824" s="35"/>
    </row>
    <row r="825" spans="1:21" ht="21" customHeight="1">
      <c r="A825" s="53"/>
      <c r="B825" s="35"/>
      <c r="C825" s="54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35"/>
      <c r="T825" s="35"/>
      <c r="U825" s="35"/>
    </row>
    <row r="826" spans="1:21" ht="21" customHeight="1">
      <c r="A826" s="53"/>
      <c r="B826" s="35"/>
      <c r="C826" s="54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35"/>
      <c r="T826" s="35"/>
      <c r="U826" s="35"/>
    </row>
    <row r="827" spans="1:21" ht="21" customHeight="1">
      <c r="A827" s="53"/>
      <c r="B827" s="35"/>
      <c r="C827" s="54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35"/>
      <c r="T827" s="35"/>
      <c r="U827" s="35"/>
    </row>
    <row r="828" spans="1:21" ht="21" customHeight="1">
      <c r="A828" s="53"/>
      <c r="B828" s="35"/>
      <c r="C828" s="54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35"/>
      <c r="T828" s="35"/>
      <c r="U828" s="35"/>
    </row>
    <row r="829" spans="1:21" ht="21" customHeight="1">
      <c r="A829" s="53"/>
      <c r="B829" s="35"/>
      <c r="C829" s="54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35"/>
      <c r="T829" s="35"/>
      <c r="U829" s="35"/>
    </row>
    <row r="830" spans="1:21" ht="21" customHeight="1">
      <c r="A830" s="53"/>
      <c r="B830" s="35"/>
      <c r="C830" s="54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35"/>
      <c r="T830" s="35"/>
      <c r="U830" s="35"/>
    </row>
    <row r="831" spans="1:21" ht="21" customHeight="1">
      <c r="A831" s="53"/>
      <c r="B831" s="35"/>
      <c r="C831" s="54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35"/>
      <c r="T831" s="35"/>
      <c r="U831" s="35"/>
    </row>
    <row r="832" spans="1:21" ht="21" customHeight="1">
      <c r="A832" s="53"/>
      <c r="B832" s="35"/>
      <c r="C832" s="54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35"/>
      <c r="T832" s="35"/>
      <c r="U832" s="35"/>
    </row>
    <row r="833" spans="1:21" ht="21" customHeight="1">
      <c r="A833" s="53"/>
      <c r="B833" s="35"/>
      <c r="C833" s="54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35"/>
      <c r="T833" s="35"/>
      <c r="U833" s="35"/>
    </row>
    <row r="834" spans="1:21" ht="21" customHeight="1">
      <c r="A834" s="53"/>
      <c r="B834" s="35"/>
      <c r="C834" s="54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35"/>
      <c r="T834" s="35"/>
      <c r="U834" s="35"/>
    </row>
    <row r="835" spans="1:21" ht="21" customHeight="1">
      <c r="A835" s="53"/>
      <c r="B835" s="35"/>
      <c r="C835" s="54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35"/>
      <c r="T835" s="35"/>
      <c r="U835" s="35"/>
    </row>
    <row r="836" spans="1:21" ht="21" customHeight="1">
      <c r="A836" s="53"/>
      <c r="B836" s="35"/>
      <c r="C836" s="54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35"/>
      <c r="T836" s="35"/>
      <c r="U836" s="35"/>
    </row>
    <row r="837" spans="1:21" ht="21" customHeight="1">
      <c r="A837" s="53"/>
      <c r="B837" s="35"/>
      <c r="C837" s="54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35"/>
      <c r="T837" s="35"/>
      <c r="U837" s="35"/>
    </row>
    <row r="838" spans="1:21" ht="21" customHeight="1">
      <c r="A838" s="53"/>
      <c r="B838" s="35"/>
      <c r="C838" s="54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35"/>
      <c r="T838" s="35"/>
      <c r="U838" s="35"/>
    </row>
    <row r="839" spans="1:21" ht="21" customHeight="1">
      <c r="A839" s="53"/>
      <c r="B839" s="35"/>
      <c r="C839" s="54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35"/>
      <c r="T839" s="35"/>
      <c r="U839" s="35"/>
    </row>
    <row r="840" spans="1:21" ht="21" customHeight="1">
      <c r="A840" s="53"/>
      <c r="B840" s="35"/>
      <c r="C840" s="54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35"/>
      <c r="T840" s="35"/>
      <c r="U840" s="35"/>
    </row>
    <row r="841" spans="1:21" ht="21" customHeight="1">
      <c r="A841" s="53"/>
      <c r="B841" s="35"/>
      <c r="C841" s="54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35"/>
      <c r="T841" s="35"/>
      <c r="U841" s="35"/>
    </row>
    <row r="842" spans="1:21" ht="21" customHeight="1">
      <c r="A842" s="53"/>
      <c r="B842" s="35"/>
      <c r="C842" s="54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35"/>
      <c r="T842" s="35"/>
      <c r="U842" s="35"/>
    </row>
    <row r="843" spans="1:21" ht="21" customHeight="1">
      <c r="A843" s="53"/>
      <c r="B843" s="35"/>
      <c r="C843" s="54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35"/>
      <c r="T843" s="35"/>
      <c r="U843" s="35"/>
    </row>
    <row r="844" spans="1:21" ht="21" customHeight="1">
      <c r="A844" s="53"/>
      <c r="B844" s="35"/>
      <c r="C844" s="54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35"/>
      <c r="T844" s="35"/>
      <c r="U844" s="35"/>
    </row>
    <row r="845" spans="1:21" ht="21" customHeight="1">
      <c r="A845" s="53"/>
      <c r="B845" s="35"/>
      <c r="C845" s="54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35"/>
      <c r="T845" s="35"/>
      <c r="U845" s="35"/>
    </row>
    <row r="846" spans="1:21" ht="21" customHeight="1">
      <c r="A846" s="53"/>
      <c r="B846" s="35"/>
      <c r="C846" s="54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35"/>
      <c r="T846" s="35"/>
      <c r="U846" s="35"/>
    </row>
    <row r="847" spans="1:21" ht="21" customHeight="1">
      <c r="A847" s="53"/>
      <c r="B847" s="35"/>
      <c r="C847" s="54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35"/>
      <c r="T847" s="35"/>
      <c r="U847" s="35"/>
    </row>
    <row r="848" spans="1:21" ht="21" customHeight="1">
      <c r="A848" s="53"/>
      <c r="B848" s="35"/>
      <c r="C848" s="54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35"/>
      <c r="T848" s="35"/>
      <c r="U848" s="35"/>
    </row>
    <row r="849" spans="1:21" ht="21" customHeight="1">
      <c r="A849" s="53"/>
      <c r="B849" s="35"/>
      <c r="C849" s="54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35"/>
      <c r="T849" s="35"/>
      <c r="U849" s="35"/>
    </row>
    <row r="850" spans="1:21" ht="21" customHeight="1">
      <c r="A850" s="53"/>
      <c r="B850" s="35"/>
      <c r="C850" s="54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35"/>
      <c r="T850" s="35"/>
      <c r="U850" s="35"/>
    </row>
    <row r="851" spans="1:21" ht="21" customHeight="1">
      <c r="A851" s="53"/>
      <c r="B851" s="35"/>
      <c r="C851" s="54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35"/>
      <c r="T851" s="35"/>
      <c r="U851" s="35"/>
    </row>
    <row r="852" spans="1:21" ht="21" customHeight="1">
      <c r="A852" s="53"/>
      <c r="B852" s="35"/>
      <c r="C852" s="54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35"/>
      <c r="T852" s="35"/>
      <c r="U852" s="35"/>
    </row>
    <row r="853" spans="1:21" ht="21" customHeight="1">
      <c r="A853" s="53"/>
      <c r="B853" s="35"/>
      <c r="C853" s="54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35"/>
      <c r="T853" s="35"/>
      <c r="U853" s="35"/>
    </row>
    <row r="854" spans="1:21" ht="21" customHeight="1">
      <c r="A854" s="53"/>
      <c r="B854" s="35"/>
      <c r="C854" s="54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35"/>
      <c r="T854" s="35"/>
      <c r="U854" s="35"/>
    </row>
    <row r="855" spans="1:21" ht="21" customHeight="1">
      <c r="A855" s="53"/>
      <c r="B855" s="35"/>
      <c r="C855" s="54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35"/>
      <c r="T855" s="35"/>
      <c r="U855" s="35"/>
    </row>
    <row r="856" spans="1:21" ht="21" customHeight="1">
      <c r="A856" s="53"/>
      <c r="B856" s="35"/>
      <c r="C856" s="54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35"/>
      <c r="T856" s="35"/>
      <c r="U856" s="35"/>
    </row>
    <row r="857" spans="1:21" ht="21" customHeight="1">
      <c r="A857" s="53"/>
      <c r="B857" s="35"/>
      <c r="C857" s="54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35"/>
      <c r="T857" s="35"/>
      <c r="U857" s="35"/>
    </row>
    <row r="858" spans="1:21" ht="21" customHeight="1">
      <c r="A858" s="53"/>
      <c r="B858" s="35"/>
      <c r="C858" s="54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35"/>
      <c r="T858" s="35"/>
      <c r="U858" s="35"/>
    </row>
    <row r="859" spans="1:21" ht="21" customHeight="1">
      <c r="A859" s="53"/>
      <c r="B859" s="35"/>
      <c r="C859" s="54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35"/>
      <c r="T859" s="35"/>
      <c r="U859" s="35"/>
    </row>
    <row r="860" spans="1:21" ht="21" customHeight="1">
      <c r="A860" s="53"/>
      <c r="B860" s="35"/>
      <c r="C860" s="54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35"/>
      <c r="T860" s="35"/>
      <c r="U860" s="35"/>
    </row>
    <row r="861" spans="1:21" ht="21" customHeight="1">
      <c r="A861" s="53"/>
      <c r="B861" s="35"/>
      <c r="C861" s="54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35"/>
      <c r="T861" s="35"/>
      <c r="U861" s="35"/>
    </row>
    <row r="862" spans="1:21" ht="21" customHeight="1">
      <c r="A862" s="53"/>
      <c r="B862" s="35"/>
      <c r="C862" s="54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35"/>
      <c r="T862" s="35"/>
      <c r="U862" s="35"/>
    </row>
    <row r="863" spans="1:21" ht="21" customHeight="1">
      <c r="A863" s="53"/>
      <c r="B863" s="35"/>
      <c r="C863" s="54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35"/>
      <c r="T863" s="35"/>
      <c r="U863" s="35"/>
    </row>
    <row r="864" spans="1:21" ht="21" customHeight="1">
      <c r="A864" s="53"/>
      <c r="B864" s="35"/>
      <c r="C864" s="54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35"/>
      <c r="T864" s="35"/>
      <c r="U864" s="35"/>
    </row>
    <row r="865" spans="1:21" ht="21" customHeight="1">
      <c r="A865" s="53"/>
      <c r="B865" s="35"/>
      <c r="C865" s="54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35"/>
      <c r="T865" s="35"/>
      <c r="U865" s="35"/>
    </row>
    <row r="866" spans="1:21" ht="21" customHeight="1">
      <c r="A866" s="53"/>
      <c r="B866" s="35"/>
      <c r="C866" s="54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35"/>
      <c r="T866" s="35"/>
      <c r="U866" s="35"/>
    </row>
    <row r="867" spans="1:21" ht="21" customHeight="1">
      <c r="A867" s="53"/>
      <c r="B867" s="35"/>
      <c r="C867" s="54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35"/>
      <c r="T867" s="35"/>
      <c r="U867" s="35"/>
    </row>
    <row r="868" spans="1:21" ht="21" customHeight="1">
      <c r="A868" s="53"/>
      <c r="B868" s="35"/>
      <c r="C868" s="54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35"/>
      <c r="T868" s="35"/>
      <c r="U868" s="35"/>
    </row>
    <row r="869" spans="1:21" ht="21" customHeight="1">
      <c r="A869" s="53"/>
      <c r="B869" s="35"/>
      <c r="C869" s="54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35"/>
      <c r="T869" s="35"/>
      <c r="U869" s="35"/>
    </row>
    <row r="870" spans="1:21" ht="21" customHeight="1">
      <c r="A870" s="53"/>
      <c r="B870" s="35"/>
      <c r="C870" s="54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35"/>
      <c r="T870" s="35"/>
      <c r="U870" s="35"/>
    </row>
    <row r="871" spans="1:21" ht="21" customHeight="1">
      <c r="A871" s="53"/>
      <c r="B871" s="35"/>
      <c r="C871" s="54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35"/>
      <c r="T871" s="35"/>
      <c r="U871" s="35"/>
    </row>
    <row r="872" spans="1:21" ht="21" customHeight="1">
      <c r="A872" s="53"/>
      <c r="B872" s="35"/>
      <c r="C872" s="54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35"/>
      <c r="T872" s="35"/>
      <c r="U872" s="35"/>
    </row>
    <row r="873" spans="1:21" ht="21" customHeight="1">
      <c r="A873" s="53"/>
      <c r="B873" s="35"/>
      <c r="C873" s="54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35"/>
      <c r="T873" s="35"/>
      <c r="U873" s="35"/>
    </row>
    <row r="874" spans="1:21" ht="21" customHeight="1">
      <c r="A874" s="53"/>
      <c r="B874" s="35"/>
      <c r="C874" s="54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35"/>
      <c r="T874" s="35"/>
      <c r="U874" s="35"/>
    </row>
    <row r="875" spans="1:21" ht="21" customHeight="1">
      <c r="A875" s="53"/>
      <c r="B875" s="35"/>
      <c r="C875" s="54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35"/>
      <c r="T875" s="35"/>
      <c r="U875" s="35"/>
    </row>
    <row r="876" spans="1:21" ht="21" customHeight="1">
      <c r="A876" s="53"/>
      <c r="B876" s="35"/>
      <c r="C876" s="54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35"/>
      <c r="T876" s="35"/>
      <c r="U876" s="35"/>
    </row>
    <row r="877" spans="1:21" ht="21" customHeight="1">
      <c r="A877" s="53"/>
      <c r="B877" s="35"/>
      <c r="C877" s="54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35"/>
      <c r="T877" s="35"/>
      <c r="U877" s="35"/>
    </row>
    <row r="878" spans="1:21" ht="21" customHeight="1">
      <c r="A878" s="53"/>
      <c r="B878" s="35"/>
      <c r="C878" s="54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35"/>
      <c r="T878" s="35"/>
      <c r="U878" s="35"/>
    </row>
    <row r="879" spans="1:21" ht="21" customHeight="1">
      <c r="A879" s="53"/>
      <c r="B879" s="35"/>
      <c r="C879" s="54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35"/>
      <c r="T879" s="35"/>
      <c r="U879" s="35"/>
    </row>
    <row r="880" spans="1:21" ht="21" customHeight="1">
      <c r="A880" s="53"/>
      <c r="B880" s="35"/>
      <c r="C880" s="54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35"/>
      <c r="T880" s="35"/>
      <c r="U880" s="35"/>
    </row>
    <row r="881" spans="1:21" ht="21" customHeight="1">
      <c r="A881" s="53"/>
      <c r="B881" s="35"/>
      <c r="C881" s="54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35"/>
      <c r="T881" s="35"/>
      <c r="U881" s="35"/>
    </row>
    <row r="882" spans="1:21" ht="21" customHeight="1">
      <c r="A882" s="53"/>
      <c r="B882" s="35"/>
      <c r="C882" s="54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35"/>
      <c r="T882" s="35"/>
      <c r="U882" s="35"/>
    </row>
    <row r="883" spans="1:21" ht="21" customHeight="1">
      <c r="A883" s="53"/>
      <c r="B883" s="35"/>
      <c r="C883" s="54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35"/>
      <c r="T883" s="35"/>
      <c r="U883" s="35"/>
    </row>
    <row r="884" spans="1:21" ht="21" customHeight="1">
      <c r="A884" s="53"/>
      <c r="B884" s="35"/>
      <c r="C884" s="54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35"/>
      <c r="T884" s="35"/>
      <c r="U884" s="35"/>
    </row>
    <row r="885" spans="1:21" ht="21" customHeight="1">
      <c r="A885" s="53"/>
      <c r="B885" s="35"/>
      <c r="C885" s="54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35"/>
      <c r="T885" s="35"/>
      <c r="U885" s="35"/>
    </row>
    <row r="886" spans="1:21" ht="21" customHeight="1">
      <c r="A886" s="53"/>
      <c r="B886" s="35"/>
      <c r="C886" s="54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35"/>
      <c r="T886" s="35"/>
      <c r="U886" s="35"/>
    </row>
    <row r="887" spans="1:21" ht="21" customHeight="1">
      <c r="A887" s="53"/>
      <c r="B887" s="35"/>
      <c r="C887" s="54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35"/>
      <c r="T887" s="35"/>
      <c r="U887" s="35"/>
    </row>
    <row r="888" spans="1:21" ht="21" customHeight="1">
      <c r="A888" s="53"/>
      <c r="B888" s="35"/>
      <c r="C888" s="54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35"/>
      <c r="T888" s="35"/>
      <c r="U888" s="35"/>
    </row>
    <row r="889" spans="1:21" ht="21" customHeight="1">
      <c r="A889" s="53"/>
      <c r="B889" s="35"/>
      <c r="C889" s="54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35"/>
      <c r="T889" s="35"/>
      <c r="U889" s="35"/>
    </row>
    <row r="890" spans="1:21" ht="21" customHeight="1">
      <c r="A890" s="53"/>
      <c r="B890" s="35"/>
      <c r="C890" s="54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35"/>
      <c r="T890" s="35"/>
      <c r="U890" s="35"/>
    </row>
    <row r="891" spans="1:21" ht="21" customHeight="1">
      <c r="A891" s="53"/>
      <c r="B891" s="35"/>
      <c r="C891" s="54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35"/>
      <c r="T891" s="35"/>
      <c r="U891" s="35"/>
    </row>
    <row r="892" spans="1:21" ht="21" customHeight="1">
      <c r="A892" s="53"/>
      <c r="B892" s="35"/>
      <c r="C892" s="54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35"/>
      <c r="T892" s="35"/>
      <c r="U892" s="35"/>
    </row>
    <row r="893" spans="1:21" ht="21" customHeight="1">
      <c r="A893" s="53"/>
      <c r="B893" s="35"/>
      <c r="C893" s="54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35"/>
      <c r="T893" s="35"/>
      <c r="U893" s="35"/>
    </row>
    <row r="894" spans="1:21" ht="21" customHeight="1">
      <c r="A894" s="53"/>
      <c r="B894" s="35"/>
      <c r="C894" s="54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35"/>
      <c r="T894" s="35"/>
      <c r="U894" s="35"/>
    </row>
    <row r="895" spans="1:21" ht="21" customHeight="1">
      <c r="A895" s="53"/>
      <c r="B895" s="35"/>
      <c r="C895" s="54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35"/>
      <c r="T895" s="35"/>
      <c r="U895" s="35"/>
    </row>
    <row r="896" spans="1:21" ht="21" customHeight="1">
      <c r="A896" s="53"/>
      <c r="B896" s="35"/>
      <c r="C896" s="54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35"/>
      <c r="T896" s="35"/>
      <c r="U896" s="35"/>
    </row>
    <row r="897" spans="1:21" ht="21" customHeight="1">
      <c r="A897" s="53"/>
      <c r="B897" s="35"/>
      <c r="C897" s="54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35"/>
      <c r="T897" s="35"/>
      <c r="U897" s="35"/>
    </row>
    <row r="898" spans="1:21" ht="21" customHeight="1">
      <c r="A898" s="53"/>
      <c r="B898" s="35"/>
      <c r="C898" s="54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35"/>
      <c r="T898" s="35"/>
      <c r="U898" s="35"/>
    </row>
    <row r="899" spans="1:21" ht="21" customHeight="1">
      <c r="A899" s="53"/>
      <c r="B899" s="35"/>
      <c r="C899" s="54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35"/>
      <c r="T899" s="35"/>
      <c r="U899" s="35"/>
    </row>
    <row r="900" spans="1:21" ht="21" customHeight="1">
      <c r="A900" s="53"/>
      <c r="B900" s="35"/>
      <c r="C900" s="54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35"/>
      <c r="T900" s="35"/>
      <c r="U900" s="35"/>
    </row>
    <row r="901" spans="1:21" ht="21" customHeight="1">
      <c r="A901" s="53"/>
      <c r="B901" s="35"/>
      <c r="C901" s="54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35"/>
      <c r="T901" s="35"/>
      <c r="U901" s="35"/>
    </row>
    <row r="902" spans="1:21" ht="21" customHeight="1">
      <c r="A902" s="53"/>
      <c r="B902" s="35"/>
      <c r="C902" s="54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35"/>
      <c r="T902" s="35"/>
      <c r="U902" s="35"/>
    </row>
    <row r="903" spans="1:21" ht="21" customHeight="1">
      <c r="A903" s="53"/>
      <c r="B903" s="35"/>
      <c r="C903" s="54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35"/>
      <c r="T903" s="35"/>
      <c r="U903" s="35"/>
    </row>
    <row r="904" spans="1:21" ht="21" customHeight="1">
      <c r="A904" s="53"/>
      <c r="B904" s="35"/>
      <c r="C904" s="54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35"/>
      <c r="T904" s="35"/>
      <c r="U904" s="35"/>
    </row>
    <row r="905" spans="1:21" ht="21" customHeight="1">
      <c r="A905" s="53"/>
      <c r="B905" s="35"/>
      <c r="C905" s="54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35"/>
      <c r="T905" s="35"/>
      <c r="U905" s="35"/>
    </row>
    <row r="906" spans="1:21" ht="21" customHeight="1">
      <c r="A906" s="53"/>
      <c r="B906" s="35"/>
      <c r="C906" s="54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35"/>
      <c r="T906" s="35"/>
      <c r="U906" s="35"/>
    </row>
    <row r="907" spans="1:21" ht="21" customHeight="1">
      <c r="A907" s="53"/>
      <c r="B907" s="35"/>
      <c r="C907" s="54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35"/>
      <c r="T907" s="35"/>
      <c r="U907" s="35"/>
    </row>
    <row r="908" spans="1:21" ht="21" customHeight="1">
      <c r="A908" s="53"/>
      <c r="B908" s="35"/>
      <c r="C908" s="54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35"/>
      <c r="T908" s="35"/>
      <c r="U908" s="35"/>
    </row>
    <row r="909" spans="1:21" ht="21" customHeight="1">
      <c r="A909" s="53"/>
      <c r="B909" s="35"/>
      <c r="C909" s="54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35"/>
      <c r="T909" s="35"/>
      <c r="U909" s="35"/>
    </row>
    <row r="910" spans="1:21" ht="21" customHeight="1">
      <c r="A910" s="53"/>
      <c r="B910" s="35"/>
      <c r="C910" s="54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35"/>
      <c r="T910" s="35"/>
      <c r="U910" s="35"/>
    </row>
    <row r="911" spans="1:21" ht="21" customHeight="1">
      <c r="A911" s="53"/>
      <c r="B911" s="35"/>
      <c r="C911" s="54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35"/>
      <c r="T911" s="35"/>
      <c r="U911" s="35"/>
    </row>
    <row r="912" spans="1:21" ht="21" customHeight="1">
      <c r="A912" s="53"/>
      <c r="B912" s="35"/>
      <c r="C912" s="54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35"/>
      <c r="T912" s="35"/>
      <c r="U912" s="35"/>
    </row>
    <row r="913" spans="1:21" ht="21" customHeight="1">
      <c r="A913" s="53"/>
      <c r="B913" s="35"/>
      <c r="C913" s="54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35"/>
      <c r="T913" s="35"/>
      <c r="U913" s="35"/>
    </row>
    <row r="914" spans="1:21" ht="21" customHeight="1">
      <c r="A914" s="53"/>
      <c r="B914" s="35"/>
      <c r="C914" s="54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35"/>
      <c r="T914" s="35"/>
      <c r="U914" s="35"/>
    </row>
    <row r="915" spans="1:21" ht="21" customHeight="1">
      <c r="A915" s="53"/>
      <c r="B915" s="35"/>
      <c r="C915" s="54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35"/>
      <c r="T915" s="35"/>
      <c r="U915" s="35"/>
    </row>
    <row r="916" spans="1:21" ht="21" customHeight="1">
      <c r="A916" s="53"/>
      <c r="B916" s="35"/>
      <c r="C916" s="54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35"/>
      <c r="T916" s="35"/>
      <c r="U916" s="35"/>
    </row>
    <row r="917" spans="1:21" ht="21" customHeight="1">
      <c r="A917" s="53"/>
      <c r="B917" s="35"/>
      <c r="C917" s="54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35"/>
      <c r="T917" s="35"/>
      <c r="U917" s="35"/>
    </row>
    <row r="918" spans="1:21" ht="21" customHeight="1">
      <c r="A918" s="53"/>
      <c r="B918" s="35"/>
      <c r="C918" s="54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35"/>
      <c r="T918" s="35"/>
      <c r="U918" s="35"/>
    </row>
    <row r="919" spans="1:21" ht="21" customHeight="1">
      <c r="A919" s="53"/>
      <c r="B919" s="35"/>
      <c r="C919" s="54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35"/>
      <c r="T919" s="35"/>
      <c r="U919" s="35"/>
    </row>
    <row r="920" spans="1:21" ht="21" customHeight="1">
      <c r="A920" s="53"/>
      <c r="B920" s="35"/>
      <c r="C920" s="54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35"/>
      <c r="T920" s="35"/>
      <c r="U920" s="35"/>
    </row>
    <row r="921" spans="1:21" ht="21" customHeight="1">
      <c r="A921" s="53"/>
      <c r="B921" s="35"/>
      <c r="C921" s="54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35"/>
      <c r="T921" s="35"/>
      <c r="U921" s="35"/>
    </row>
    <row r="922" spans="1:21" ht="21" customHeight="1">
      <c r="A922" s="53"/>
      <c r="B922" s="35"/>
      <c r="C922" s="54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35"/>
      <c r="T922" s="35"/>
      <c r="U922" s="35"/>
    </row>
    <row r="923" spans="1:21" ht="21" customHeight="1">
      <c r="A923" s="53"/>
      <c r="B923" s="35"/>
      <c r="C923" s="54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35"/>
      <c r="T923" s="35"/>
      <c r="U923" s="35"/>
    </row>
    <row r="924" spans="1:21" ht="21" customHeight="1">
      <c r="A924" s="53"/>
      <c r="B924" s="35"/>
      <c r="C924" s="54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35"/>
      <c r="T924" s="35"/>
      <c r="U924" s="35"/>
    </row>
    <row r="925" spans="1:21" ht="21" customHeight="1">
      <c r="A925" s="53"/>
      <c r="B925" s="35"/>
      <c r="C925" s="54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35"/>
      <c r="T925" s="35"/>
      <c r="U925" s="35"/>
    </row>
    <row r="926" spans="1:21" ht="21" customHeight="1">
      <c r="A926" s="53"/>
      <c r="B926" s="35"/>
      <c r="C926" s="54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35"/>
      <c r="T926" s="35"/>
      <c r="U926" s="35"/>
    </row>
    <row r="927" spans="1:21" ht="21" customHeight="1">
      <c r="A927" s="53"/>
      <c r="B927" s="35"/>
      <c r="C927" s="54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35"/>
      <c r="T927" s="35"/>
      <c r="U927" s="35"/>
    </row>
    <row r="928" spans="1:21" ht="21" customHeight="1">
      <c r="A928" s="53"/>
      <c r="B928" s="35"/>
      <c r="C928" s="54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35"/>
      <c r="T928" s="35"/>
      <c r="U928" s="35"/>
    </row>
    <row r="929" spans="1:21" ht="21" customHeight="1">
      <c r="A929" s="53"/>
      <c r="B929" s="35"/>
      <c r="C929" s="54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35"/>
      <c r="T929" s="35"/>
      <c r="U929" s="35"/>
    </row>
    <row r="930" spans="1:21" ht="21" customHeight="1">
      <c r="A930" s="53"/>
      <c r="B930" s="35"/>
      <c r="C930" s="54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35"/>
      <c r="T930" s="35"/>
      <c r="U930" s="35"/>
    </row>
    <row r="931" spans="1:21" ht="21" customHeight="1">
      <c r="A931" s="53"/>
      <c r="B931" s="35"/>
      <c r="C931" s="54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35"/>
      <c r="T931" s="35"/>
      <c r="U931" s="35"/>
    </row>
    <row r="932" spans="1:21" ht="21" customHeight="1">
      <c r="A932" s="53"/>
      <c r="B932" s="35"/>
      <c r="C932" s="54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35"/>
      <c r="T932" s="35"/>
      <c r="U932" s="35"/>
    </row>
    <row r="933" spans="1:21" ht="21" customHeight="1">
      <c r="A933" s="53"/>
      <c r="B933" s="35"/>
      <c r="C933" s="54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35"/>
      <c r="T933" s="35"/>
      <c r="U933" s="35"/>
    </row>
    <row r="934" spans="1:21" ht="21" customHeight="1">
      <c r="A934" s="53"/>
      <c r="B934" s="35"/>
      <c r="C934" s="54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35"/>
      <c r="T934" s="35"/>
      <c r="U934" s="35"/>
    </row>
    <row r="935" spans="1:21" ht="21" customHeight="1">
      <c r="A935" s="53"/>
      <c r="B935" s="35"/>
      <c r="C935" s="54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35"/>
      <c r="T935" s="35"/>
      <c r="U935" s="35"/>
    </row>
    <row r="936" spans="1:21" ht="21" customHeight="1">
      <c r="A936" s="53"/>
      <c r="B936" s="35"/>
      <c r="C936" s="54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35"/>
      <c r="T936" s="35"/>
      <c r="U936" s="35"/>
    </row>
    <row r="937" spans="1:21" ht="21" customHeight="1">
      <c r="A937" s="53"/>
      <c r="B937" s="35"/>
      <c r="C937" s="54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35"/>
      <c r="T937" s="35"/>
      <c r="U937" s="35"/>
    </row>
    <row r="938" spans="1:21" ht="21" customHeight="1">
      <c r="A938" s="53"/>
      <c r="B938" s="35"/>
      <c r="C938" s="54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35"/>
      <c r="T938" s="35"/>
      <c r="U938" s="35"/>
    </row>
    <row r="939" spans="1:21" ht="21" customHeight="1">
      <c r="A939" s="53"/>
      <c r="B939" s="35"/>
      <c r="C939" s="54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35"/>
      <c r="T939" s="35"/>
      <c r="U939" s="35"/>
    </row>
    <row r="940" spans="1:21" ht="21" customHeight="1">
      <c r="A940" s="53"/>
      <c r="B940" s="35"/>
      <c r="C940" s="54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35"/>
      <c r="T940" s="35"/>
      <c r="U940" s="35"/>
    </row>
    <row r="941" spans="1:21" ht="21" customHeight="1">
      <c r="A941" s="53"/>
      <c r="B941" s="35"/>
      <c r="C941" s="54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35"/>
      <c r="T941" s="35"/>
      <c r="U941" s="35"/>
    </row>
    <row r="942" spans="1:21" ht="21" customHeight="1">
      <c r="A942" s="53"/>
      <c r="B942" s="35"/>
      <c r="C942" s="54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35"/>
      <c r="T942" s="35"/>
      <c r="U942" s="35"/>
    </row>
    <row r="943" spans="1:21" ht="21" customHeight="1">
      <c r="A943" s="53"/>
      <c r="B943" s="35"/>
      <c r="C943" s="54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35"/>
      <c r="T943" s="35"/>
      <c r="U943" s="35"/>
    </row>
    <row r="944" spans="1:21" ht="21" customHeight="1">
      <c r="A944" s="53"/>
      <c r="B944" s="35"/>
      <c r="C944" s="54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35"/>
      <c r="T944" s="35"/>
      <c r="U944" s="35"/>
    </row>
    <row r="945" spans="1:21" ht="21" customHeight="1">
      <c r="A945" s="53"/>
      <c r="B945" s="35"/>
      <c r="C945" s="54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35"/>
      <c r="T945" s="35"/>
      <c r="U945" s="35"/>
    </row>
    <row r="946" spans="1:21" ht="21" customHeight="1">
      <c r="A946" s="53"/>
      <c r="B946" s="35"/>
      <c r="C946" s="54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35"/>
      <c r="T946" s="35"/>
      <c r="U946" s="35"/>
    </row>
    <row r="947" spans="1:21" ht="21" customHeight="1">
      <c r="A947" s="53"/>
      <c r="B947" s="35"/>
      <c r="C947" s="54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35"/>
      <c r="T947" s="35"/>
      <c r="U947" s="35"/>
    </row>
    <row r="948" spans="1:21" ht="21" customHeight="1">
      <c r="A948" s="53"/>
      <c r="B948" s="35"/>
      <c r="C948" s="54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35"/>
      <c r="T948" s="35"/>
      <c r="U948" s="35"/>
    </row>
    <row r="949" spans="1:21" ht="21" customHeight="1">
      <c r="A949" s="53"/>
      <c r="B949" s="35"/>
      <c r="C949" s="54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35"/>
      <c r="T949" s="35"/>
      <c r="U949" s="35"/>
    </row>
    <row r="950" spans="1:21" ht="21" customHeight="1">
      <c r="A950" s="53"/>
      <c r="B950" s="35"/>
      <c r="C950" s="54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35"/>
      <c r="T950" s="35"/>
      <c r="U950" s="35"/>
    </row>
    <row r="951" spans="1:21" ht="21" customHeight="1">
      <c r="A951" s="53"/>
      <c r="B951" s="35"/>
      <c r="C951" s="54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35"/>
      <c r="T951" s="35"/>
      <c r="U951" s="35"/>
    </row>
    <row r="952" spans="1:21" ht="21" customHeight="1">
      <c r="A952" s="53"/>
      <c r="B952" s="35"/>
      <c r="C952" s="54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35"/>
      <c r="T952" s="35"/>
      <c r="U952" s="35"/>
    </row>
    <row r="953" spans="1:21" ht="21" customHeight="1">
      <c r="A953" s="53"/>
      <c r="B953" s="35"/>
      <c r="C953" s="54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35"/>
      <c r="T953" s="35"/>
      <c r="U953" s="35"/>
    </row>
    <row r="954" spans="1:21" ht="21" customHeight="1">
      <c r="A954" s="53"/>
      <c r="B954" s="35"/>
      <c r="C954" s="54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35"/>
      <c r="T954" s="35"/>
      <c r="U954" s="35"/>
    </row>
    <row r="955" spans="1:21" ht="21" customHeight="1">
      <c r="A955" s="53"/>
      <c r="B955" s="35"/>
      <c r="C955" s="54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35"/>
      <c r="T955" s="35"/>
      <c r="U955" s="35"/>
    </row>
    <row r="956" spans="1:21" ht="21" customHeight="1">
      <c r="A956" s="53"/>
      <c r="B956" s="35"/>
      <c r="C956" s="54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35"/>
      <c r="T956" s="35"/>
      <c r="U956" s="35"/>
    </row>
    <row r="957" spans="1:21" ht="21" customHeight="1">
      <c r="A957" s="53"/>
      <c r="B957" s="35"/>
      <c r="C957" s="54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35"/>
      <c r="T957" s="35"/>
      <c r="U957" s="35"/>
    </row>
    <row r="958" spans="1:21" ht="21" customHeight="1">
      <c r="A958" s="53"/>
      <c r="B958" s="35"/>
      <c r="C958" s="54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35"/>
      <c r="T958" s="35"/>
      <c r="U958" s="35"/>
    </row>
    <row r="959" spans="1:21" ht="21" customHeight="1">
      <c r="A959" s="53"/>
      <c r="B959" s="35"/>
      <c r="C959" s="54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35"/>
      <c r="T959" s="35"/>
      <c r="U959" s="35"/>
    </row>
    <row r="960" spans="1:21" ht="21" customHeight="1">
      <c r="A960" s="53"/>
      <c r="B960" s="35"/>
      <c r="C960" s="54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35"/>
      <c r="T960" s="35"/>
      <c r="U960" s="35"/>
    </row>
    <row r="961" spans="1:21" ht="21" customHeight="1">
      <c r="A961" s="53"/>
      <c r="B961" s="35"/>
      <c r="C961" s="54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35"/>
      <c r="T961" s="35"/>
      <c r="U961" s="35"/>
    </row>
    <row r="962" spans="1:21" ht="21" customHeight="1">
      <c r="A962" s="53"/>
      <c r="B962" s="35"/>
      <c r="C962" s="54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35"/>
      <c r="T962" s="35"/>
      <c r="U962" s="35"/>
    </row>
    <row r="963" spans="1:21" ht="21" customHeight="1">
      <c r="A963" s="53"/>
      <c r="B963" s="35"/>
      <c r="C963" s="54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35"/>
      <c r="T963" s="35"/>
      <c r="U963" s="35"/>
    </row>
    <row r="964" spans="1:21" ht="21" customHeight="1">
      <c r="A964" s="53"/>
      <c r="B964" s="35"/>
      <c r="C964" s="54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35"/>
      <c r="T964" s="35"/>
      <c r="U964" s="35"/>
    </row>
    <row r="965" spans="1:21" ht="21" customHeight="1">
      <c r="A965" s="53"/>
      <c r="B965" s="35"/>
      <c r="C965" s="54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35"/>
      <c r="T965" s="35"/>
      <c r="U965" s="35"/>
    </row>
    <row r="966" spans="1:21" ht="21" customHeight="1">
      <c r="A966" s="53"/>
      <c r="B966" s="35"/>
      <c r="C966" s="54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35"/>
      <c r="T966" s="35"/>
      <c r="U966" s="35"/>
    </row>
    <row r="967" spans="1:21" ht="21" customHeight="1">
      <c r="A967" s="53"/>
      <c r="B967" s="35"/>
      <c r="C967" s="54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35"/>
      <c r="T967" s="35"/>
      <c r="U967" s="35"/>
    </row>
    <row r="968" spans="1:21" ht="21" customHeight="1">
      <c r="A968" s="53"/>
      <c r="B968" s="35"/>
      <c r="C968" s="54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35"/>
      <c r="T968" s="35"/>
      <c r="U968" s="35"/>
    </row>
    <row r="969" spans="1:21" ht="21" customHeight="1">
      <c r="A969" s="53"/>
      <c r="B969" s="35"/>
      <c r="C969" s="54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35"/>
      <c r="T969" s="35"/>
      <c r="U969" s="35"/>
    </row>
    <row r="970" spans="1:21" ht="21" customHeight="1">
      <c r="A970" s="53"/>
      <c r="B970" s="35"/>
      <c r="C970" s="54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35"/>
      <c r="T970" s="35"/>
      <c r="U970" s="35"/>
    </row>
    <row r="971" spans="1:21" ht="21" customHeight="1">
      <c r="A971" s="53"/>
      <c r="B971" s="35"/>
      <c r="C971" s="54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35"/>
      <c r="T971" s="35"/>
      <c r="U971" s="35"/>
    </row>
    <row r="972" spans="1:21" ht="21" customHeight="1">
      <c r="A972" s="53"/>
      <c r="B972" s="35"/>
      <c r="C972" s="54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35"/>
      <c r="T972" s="35"/>
      <c r="U972" s="35"/>
    </row>
    <row r="973" spans="1:21" ht="21" customHeight="1">
      <c r="A973" s="53"/>
      <c r="B973" s="35"/>
      <c r="C973" s="54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35"/>
      <c r="T973" s="35"/>
      <c r="U973" s="35"/>
    </row>
    <row r="974" spans="1:21" ht="21" customHeight="1">
      <c r="A974" s="53"/>
      <c r="B974" s="35"/>
      <c r="C974" s="54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35"/>
      <c r="T974" s="35"/>
      <c r="U974" s="35"/>
    </row>
    <row r="975" spans="1:21" ht="21" customHeight="1">
      <c r="A975" s="53"/>
      <c r="B975" s="35"/>
      <c r="C975" s="54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35"/>
      <c r="T975" s="35"/>
      <c r="U975" s="35"/>
    </row>
    <row r="976" spans="1:21" ht="21" customHeight="1">
      <c r="A976" s="53"/>
      <c r="B976" s="35"/>
      <c r="C976" s="54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35"/>
      <c r="T976" s="35"/>
      <c r="U976" s="35"/>
    </row>
    <row r="977" spans="1:21" ht="21" customHeight="1">
      <c r="A977" s="53"/>
      <c r="B977" s="35"/>
      <c r="C977" s="54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35"/>
      <c r="T977" s="35"/>
      <c r="U977" s="35"/>
    </row>
    <row r="978" spans="1:21" ht="21" customHeight="1">
      <c r="A978" s="53"/>
      <c r="B978" s="35"/>
      <c r="C978" s="54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35"/>
      <c r="T978" s="35"/>
      <c r="U978" s="35"/>
    </row>
    <row r="979" spans="1:21" ht="21" customHeight="1">
      <c r="A979" s="53"/>
      <c r="B979" s="35"/>
      <c r="C979" s="54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35"/>
      <c r="T979" s="35"/>
      <c r="U979" s="35"/>
    </row>
    <row r="980" spans="1:21" ht="21" customHeight="1">
      <c r="A980" s="53"/>
      <c r="B980" s="35"/>
      <c r="C980" s="54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35"/>
      <c r="T980" s="35"/>
      <c r="U980" s="35"/>
    </row>
    <row r="981" spans="1:21" ht="21" customHeight="1">
      <c r="A981" s="53"/>
      <c r="B981" s="35"/>
      <c r="C981" s="54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35"/>
      <c r="T981" s="35"/>
      <c r="U981" s="35"/>
    </row>
    <row r="982" spans="1:21" ht="21" customHeight="1">
      <c r="A982" s="53"/>
      <c r="B982" s="35"/>
      <c r="C982" s="54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35"/>
      <c r="T982" s="35"/>
      <c r="U982" s="35"/>
    </row>
    <row r="983" spans="1:21" ht="21" customHeight="1">
      <c r="A983" s="53"/>
      <c r="B983" s="35"/>
      <c r="C983" s="54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35"/>
      <c r="T983" s="35"/>
      <c r="U983" s="35"/>
    </row>
    <row r="984" spans="1:21" ht="21" customHeight="1">
      <c r="A984" s="53"/>
      <c r="B984" s="35"/>
      <c r="C984" s="54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35"/>
      <c r="T984" s="35"/>
      <c r="U984" s="35"/>
    </row>
  </sheetData>
  <mergeCells count="7">
    <mergeCell ref="B27:B32"/>
    <mergeCell ref="B34:B39"/>
    <mergeCell ref="C3:R3"/>
    <mergeCell ref="C2:R2"/>
    <mergeCell ref="B6:B11"/>
    <mergeCell ref="B13:B18"/>
    <mergeCell ref="B20:B25"/>
  </mergeCells>
  <conditionalFormatting sqref="R5:R11 C7:Q11 R13:R18 C14:Q18 R20:R25 C21:Q25 R27:R32 C28:Q32 R34:R39 C35:Q39">
    <cfRule type="cellIs" dxfId="31" priority="1" operator="greaterThanOrEqual">
      <formula>0.7</formula>
    </cfRule>
  </conditionalFormatting>
  <conditionalFormatting sqref="R5:R11 C7:Q11 R13:R18 C14:Q18 R20:R25 C21:Q25 R27:R32 C28:Q32 R34:R39 C35:Q39">
    <cfRule type="cellIs" dxfId="30" priority="2" operator="greaterThanOrEqual">
      <formula>0.5</formula>
    </cfRule>
  </conditionalFormatting>
  <conditionalFormatting sqref="R5:R11 C7:Q11 R13:R18 C14:Q18 R20:R25 C21:Q25 R27:R32 C28:Q32 R34:R39 C35:Q39">
    <cfRule type="cellIs" dxfId="29" priority="3" operator="lessThan">
      <formula>0.5</formula>
    </cfRule>
  </conditionalFormatting>
  <conditionalFormatting sqref="C14:C18">
    <cfRule type="cellIs" dxfId="28" priority="4" operator="greaterThanOrEqual">
      <formula>0.7</formula>
    </cfRule>
  </conditionalFormatting>
  <conditionalFormatting sqref="C14:C18">
    <cfRule type="cellIs" dxfId="27" priority="5" operator="greaterThanOrEqual">
      <formula>0.5</formula>
    </cfRule>
  </conditionalFormatting>
  <conditionalFormatting sqref="C14:C18">
    <cfRule type="cellIs" dxfId="26" priority="6" operator="lessThan">
      <formula>0.5</formula>
    </cfRule>
  </conditionalFormatting>
  <conditionalFormatting sqref="C21:C25">
    <cfRule type="cellIs" dxfId="25" priority="7" operator="greaterThanOrEqual">
      <formula>0.7</formula>
    </cfRule>
  </conditionalFormatting>
  <conditionalFormatting sqref="C21:C25">
    <cfRule type="cellIs" dxfId="24" priority="8" operator="greaterThanOrEqual">
      <formula>0.5</formula>
    </cfRule>
  </conditionalFormatting>
  <conditionalFormatting sqref="C21:C25">
    <cfRule type="cellIs" dxfId="23" priority="9" operator="lessThan">
      <formula>0.5</formula>
    </cfRule>
  </conditionalFormatting>
  <conditionalFormatting sqref="C28:C32">
    <cfRule type="cellIs" dxfId="22" priority="10" operator="greaterThanOrEqual">
      <formula>0.7</formula>
    </cfRule>
  </conditionalFormatting>
  <conditionalFormatting sqref="C28:C32">
    <cfRule type="cellIs" dxfId="21" priority="11" operator="greaterThanOrEqual">
      <formula>0.5</formula>
    </cfRule>
  </conditionalFormatting>
  <conditionalFormatting sqref="C28:C32">
    <cfRule type="cellIs" dxfId="20" priority="12" operator="lessThan">
      <formula>0.5</formula>
    </cfRule>
  </conditionalFormatting>
  <conditionalFormatting sqref="C36:C39">
    <cfRule type="cellIs" dxfId="19" priority="13" operator="greaterThanOrEqual">
      <formula>0.7</formula>
    </cfRule>
  </conditionalFormatting>
  <conditionalFormatting sqref="C36:C39">
    <cfRule type="cellIs" dxfId="18" priority="14" operator="greaterThanOrEqual">
      <formula>0.5</formula>
    </cfRule>
  </conditionalFormatting>
  <conditionalFormatting sqref="C36:C39">
    <cfRule type="cellIs" dxfId="17" priority="15" operator="lessThan">
      <formula>0.5</formula>
    </cfRule>
  </conditionalFormatting>
  <conditionalFormatting sqref="C7:Q11 C14:Q18 C21:Q25 C28:Q32 C35:Q39">
    <cfRule type="containsBlanks" dxfId="16" priority="16">
      <formula>LEN(TRIM(C7))=0</formula>
    </cfRule>
  </conditionalFormatting>
  <pageMargins left="0.75" right="0.75" top="1" bottom="1" header="0" footer="0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285F4"/>
    <pageSetUpPr fitToPage="1"/>
  </sheetPr>
  <dimension ref="A1:U984"/>
  <sheetViews>
    <sheetView workbookViewId="0">
      <pane xSplit="2" ySplit="4" topLeftCell="C38" activePane="bottomRight" state="frozen"/>
      <selection pane="topRight" activeCell="C1" sqref="C1"/>
      <selection pane="bottomLeft" activeCell="A5" sqref="A5"/>
      <selection pane="bottomRight" activeCell="A2" sqref="A2:A39"/>
    </sheetView>
  </sheetViews>
  <sheetFormatPr defaultColWidth="14.42578125" defaultRowHeight="15.75" customHeight="1"/>
  <cols>
    <col min="1" max="1" width="17" customWidth="1"/>
    <col min="2" max="2" width="68.140625" customWidth="1"/>
    <col min="3" max="3" width="5.85546875" customWidth="1"/>
    <col min="4" max="17" width="5.28515625" customWidth="1"/>
    <col min="18" max="18" width="11.85546875" customWidth="1"/>
  </cols>
  <sheetData>
    <row r="1" spans="1:21" ht="32.25" customHeight="1">
      <c r="A1" s="56"/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8"/>
      <c r="T1" s="58"/>
      <c r="U1" s="58"/>
    </row>
    <row r="2" spans="1:21" ht="37.5" customHeight="1">
      <c r="A2" s="132" t="s">
        <v>25</v>
      </c>
      <c r="B2" s="140" t="s">
        <v>31</v>
      </c>
      <c r="C2" s="177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6"/>
      <c r="S2" s="21"/>
      <c r="T2" s="21"/>
      <c r="U2" s="21"/>
    </row>
    <row r="3" spans="1:21" ht="20.25" customHeight="1">
      <c r="A3" s="132" t="s">
        <v>27</v>
      </c>
      <c r="B3" s="141" t="s">
        <v>28</v>
      </c>
      <c r="C3" s="174" t="s">
        <v>10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6"/>
      <c r="S3" s="21"/>
      <c r="T3" s="21"/>
      <c r="U3" s="21"/>
    </row>
    <row r="4" spans="1:21" ht="21" customHeight="1">
      <c r="A4" s="133" t="s">
        <v>11</v>
      </c>
      <c r="B4" s="72"/>
      <c r="C4" s="22" t="s">
        <v>12</v>
      </c>
      <c r="D4" s="23" t="str">
        <f>"W "&amp;WEEKNUM(Settings!$B$14)</f>
        <v>W 1</v>
      </c>
      <c r="E4" s="23" t="str">
        <f>"W "&amp;(WEEKNUM(Settings!$B$14)+1)</f>
        <v>W 2</v>
      </c>
      <c r="F4" s="23" t="str">
        <f>"W "&amp;(WEEKNUM(Settings!$B$14)+2)</f>
        <v>W 3</v>
      </c>
      <c r="G4" s="23" t="str">
        <f>"W "&amp;(WEEKNUM(Settings!$B$14)+3)</f>
        <v>W 4</v>
      </c>
      <c r="H4" s="23" t="str">
        <f>"W "&amp;(WEEKNUM(Settings!$B$14)+5)</f>
        <v>W 6</v>
      </c>
      <c r="I4" s="23" t="str">
        <f>"W "&amp;(WEEKNUM(Settings!$B$14)+6)</f>
        <v>W 7</v>
      </c>
      <c r="J4" s="23" t="str">
        <f>"W "&amp;(WEEKNUM(Settings!$B$14)+7)</f>
        <v>W 8</v>
      </c>
      <c r="K4" s="23" t="str">
        <f>"W "&amp;(WEEKNUM(Settings!$B$14)+8)</f>
        <v>W 9</v>
      </c>
      <c r="L4" s="23" t="str">
        <f>"W "&amp;(WEEKNUM(Settings!$B$14)+9)</f>
        <v>W 10</v>
      </c>
      <c r="M4" s="23" t="str">
        <f>"W "&amp;(WEEKNUM(Settings!$B$14)+10)</f>
        <v>W 11</v>
      </c>
      <c r="N4" s="23" t="str">
        <f>"W "&amp;(WEEKNUM(Settings!$B$14)+11)</f>
        <v>W 12</v>
      </c>
      <c r="O4" s="23" t="str">
        <f>"W "&amp;(WEEKNUM(Settings!$B$14)+12)</f>
        <v>W 13</v>
      </c>
      <c r="P4" s="23" t="str">
        <f>"W "&amp;(WEEKNUM(Settings!$B$14)+13)</f>
        <v>W 14</v>
      </c>
      <c r="Q4" s="23" t="str">
        <f>"W "&amp;(WEEKNUM(Settings!$B$14)+14)</f>
        <v>W 15</v>
      </c>
      <c r="R4" s="22" t="s">
        <v>13</v>
      </c>
      <c r="S4" s="24"/>
      <c r="T4" s="24"/>
      <c r="U4" s="24"/>
    </row>
    <row r="5" spans="1:21" ht="21" customHeight="1">
      <c r="A5" s="135"/>
      <c r="B5" s="25"/>
      <c r="C5" s="2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8"/>
      <c r="R5" s="29" t="s">
        <v>40</v>
      </c>
      <c r="S5" s="24"/>
      <c r="T5" s="24"/>
      <c r="U5" s="24"/>
    </row>
    <row r="6" spans="1:21" ht="21" customHeight="1">
      <c r="A6" s="142" t="s">
        <v>14</v>
      </c>
      <c r="B6" s="186" t="s">
        <v>14</v>
      </c>
      <c r="C6" s="30"/>
      <c r="D6" s="31"/>
      <c r="E6" s="31"/>
      <c r="F6" s="31"/>
      <c r="G6" s="31"/>
      <c r="H6" s="32"/>
      <c r="I6" s="32"/>
      <c r="J6" s="32"/>
      <c r="K6" s="32"/>
      <c r="L6" s="32"/>
      <c r="M6" s="32"/>
      <c r="N6" s="32"/>
      <c r="O6" s="32"/>
      <c r="P6" s="32"/>
      <c r="Q6" s="33"/>
      <c r="R6" s="34" t="s">
        <v>40</v>
      </c>
      <c r="S6" s="35"/>
      <c r="T6" s="35"/>
      <c r="U6" s="35"/>
    </row>
    <row r="7" spans="1:21" ht="21" customHeight="1">
      <c r="A7" s="142" t="s">
        <v>15</v>
      </c>
      <c r="B7" s="186"/>
      <c r="C7" s="36"/>
      <c r="D7" s="37"/>
      <c r="E7" s="38"/>
      <c r="F7" s="38"/>
      <c r="G7" s="38"/>
      <c r="H7" s="38"/>
      <c r="I7" s="38"/>
      <c r="J7" s="38"/>
      <c r="K7" s="38"/>
      <c r="L7" s="38"/>
      <c r="M7" s="38"/>
      <c r="N7" s="38"/>
      <c r="O7" s="37"/>
      <c r="P7" s="37"/>
      <c r="Q7" s="38"/>
      <c r="R7" s="37" t="str">
        <f t="array" ref="R7">IFERROR(LOOKUP( 2, 1 / ( D7:Q7 &lt;&gt; "" ), D7:Q7 ),"")</f>
        <v/>
      </c>
      <c r="S7" s="35"/>
      <c r="T7" s="35"/>
      <c r="U7" s="35"/>
    </row>
    <row r="8" spans="1:21" ht="21" customHeight="1">
      <c r="A8" s="142" t="s">
        <v>16</v>
      </c>
      <c r="B8" s="186"/>
      <c r="C8" s="36"/>
      <c r="D8" s="37"/>
      <c r="E8" s="38"/>
      <c r="F8" s="38"/>
      <c r="G8" s="37"/>
      <c r="H8" s="38"/>
      <c r="I8" s="38"/>
      <c r="J8" s="38"/>
      <c r="K8" s="37"/>
      <c r="L8" s="38"/>
      <c r="M8" s="38"/>
      <c r="N8" s="38"/>
      <c r="O8" s="38"/>
      <c r="P8" s="38"/>
      <c r="Q8" s="38"/>
      <c r="R8" s="37" t="str">
        <f t="array" ref="R8">IFERROR(LOOKUP( 2, 1 / ( D8:Q8 &lt;&gt; "" ), D8:Q8 ),"")</f>
        <v/>
      </c>
      <c r="S8" s="35"/>
      <c r="T8" s="35"/>
      <c r="U8" s="35"/>
    </row>
    <row r="9" spans="1:21" ht="21" customHeight="1">
      <c r="A9" s="142" t="s">
        <v>17</v>
      </c>
      <c r="B9" s="186"/>
      <c r="C9" s="36"/>
      <c r="D9" s="37"/>
      <c r="E9" s="38"/>
      <c r="F9" s="38"/>
      <c r="G9" s="38"/>
      <c r="H9" s="37"/>
      <c r="I9" s="38"/>
      <c r="J9" s="38"/>
      <c r="K9" s="38"/>
      <c r="L9" s="38"/>
      <c r="M9" s="38"/>
      <c r="N9" s="38"/>
      <c r="O9" s="38"/>
      <c r="P9" s="38"/>
      <c r="Q9" s="38"/>
      <c r="R9" s="37" t="str">
        <f t="array" ref="R9">IFERROR(LOOKUP( 2, 1 / ( D9:Q9 &lt;&gt; "" ), D9:Q9 ),"")</f>
        <v/>
      </c>
      <c r="S9" s="35"/>
      <c r="T9" s="35"/>
      <c r="U9" s="35"/>
    </row>
    <row r="10" spans="1:21" ht="21" customHeight="1">
      <c r="A10" s="142" t="s">
        <v>18</v>
      </c>
      <c r="B10" s="186"/>
      <c r="C10" s="36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7" t="str">
        <f t="array" ref="R10">IFERROR(LOOKUP( 2, 1 / ( D10:Q10 &lt;&gt; "" ), D10:Q10 ),"")</f>
        <v/>
      </c>
      <c r="S10" s="35"/>
      <c r="T10" s="35"/>
      <c r="U10" s="35"/>
    </row>
    <row r="11" spans="1:21" ht="21" customHeight="1">
      <c r="A11" s="142" t="s">
        <v>19</v>
      </c>
      <c r="B11" s="186"/>
      <c r="C11" s="36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7" t="str">
        <f t="array" ref="R11">IFERROR(LOOKUP( 2, 1 / ( D11:Q11 &lt;&gt; "" ), D11:Q11 ),"")</f>
        <v/>
      </c>
      <c r="S11" s="35"/>
      <c r="T11" s="35"/>
      <c r="U11" s="35"/>
    </row>
    <row r="12" spans="1:21" ht="21" customHeight="1">
      <c r="A12" s="135"/>
      <c r="B12" s="6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1"/>
      <c r="S12" s="35"/>
      <c r="T12" s="35"/>
      <c r="U12" s="35"/>
    </row>
    <row r="13" spans="1:21" ht="21" customHeight="1">
      <c r="A13" s="142" t="s">
        <v>20</v>
      </c>
      <c r="B13" s="186" t="s">
        <v>20</v>
      </c>
      <c r="C13" s="42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4"/>
      <c r="R13" s="34" t="s">
        <v>40</v>
      </c>
      <c r="S13" s="35"/>
      <c r="T13" s="35"/>
      <c r="U13" s="35"/>
    </row>
    <row r="14" spans="1:21" ht="21" customHeight="1">
      <c r="A14" s="142" t="s">
        <v>15</v>
      </c>
      <c r="B14" s="186"/>
      <c r="C14" s="36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7" t="str">
        <f t="array" ref="R14">IFERROR(LOOKUP( 2, 1 / ( D14:Q14 &lt;&gt; "" ), D14:Q14 ),"")</f>
        <v/>
      </c>
      <c r="S14" s="35"/>
      <c r="T14" s="35"/>
      <c r="U14" s="35"/>
    </row>
    <row r="15" spans="1:21" ht="21" customHeight="1">
      <c r="A15" s="142" t="s">
        <v>16</v>
      </c>
      <c r="B15" s="186"/>
      <c r="C15" s="36"/>
      <c r="D15" s="37"/>
      <c r="E15" s="38"/>
      <c r="F15" s="38"/>
      <c r="G15" s="38"/>
      <c r="H15" s="38"/>
      <c r="I15" s="38"/>
      <c r="J15" s="38"/>
      <c r="K15" s="38"/>
      <c r="L15" s="37"/>
      <c r="M15" s="38"/>
      <c r="N15" s="38"/>
      <c r="O15" s="38"/>
      <c r="P15" s="38"/>
      <c r="Q15" s="38"/>
      <c r="R15" s="37" t="str">
        <f t="array" ref="R15">IFERROR(LOOKUP( 2, 1 / ( D15:Q15 &lt;&gt; "" ), D15:Q15 ),"")</f>
        <v/>
      </c>
      <c r="S15" s="35"/>
      <c r="T15" s="35"/>
      <c r="U15" s="35"/>
    </row>
    <row r="16" spans="1:21" ht="21" customHeight="1">
      <c r="A16" s="142" t="s">
        <v>17</v>
      </c>
      <c r="B16" s="186"/>
      <c r="C16" s="36"/>
      <c r="D16" s="37"/>
      <c r="E16" s="38"/>
      <c r="F16" s="37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7" t="str">
        <f t="array" ref="R16">IFERROR(LOOKUP( 2, 1 / ( D16:Q16 &lt;&gt; "" ), D16:Q16 ),"")</f>
        <v/>
      </c>
      <c r="S16" s="35"/>
      <c r="T16" s="35"/>
      <c r="U16" s="35"/>
    </row>
    <row r="17" spans="1:21" ht="21" customHeight="1">
      <c r="A17" s="142" t="s">
        <v>18</v>
      </c>
      <c r="B17" s="186"/>
      <c r="C17" s="36"/>
      <c r="D17" s="37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7" t="str">
        <f t="array" ref="R17">IFERROR(LOOKUP( 2, 1 / ( D17:Q17 &lt;&gt; "" ), D17:Q17 ),"")</f>
        <v/>
      </c>
      <c r="S17" s="35"/>
      <c r="T17" s="35"/>
      <c r="U17" s="35"/>
    </row>
    <row r="18" spans="1:21" ht="21" customHeight="1">
      <c r="A18" s="142" t="s">
        <v>19</v>
      </c>
      <c r="B18" s="186"/>
      <c r="C18" s="36"/>
      <c r="D18" s="37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7" t="str">
        <f t="array" ref="R18">IFERROR(LOOKUP( 2, 1 / ( D18:Q18 &lt;&gt; "" ), D18:Q18 ),"")</f>
        <v/>
      </c>
      <c r="S18" s="35"/>
      <c r="T18" s="35"/>
      <c r="U18" s="35"/>
    </row>
    <row r="19" spans="1:21" ht="21" customHeight="1">
      <c r="A19" s="135"/>
      <c r="B19" s="60"/>
      <c r="C19" s="45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6"/>
      <c r="R19" s="41"/>
      <c r="S19" s="35"/>
      <c r="T19" s="35"/>
      <c r="U19" s="35"/>
    </row>
    <row r="20" spans="1:21" ht="21" customHeight="1">
      <c r="A20" s="142" t="s">
        <v>21</v>
      </c>
      <c r="B20" s="186" t="s">
        <v>21</v>
      </c>
      <c r="C20" s="42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4"/>
      <c r="R20" s="34" t="s">
        <v>40</v>
      </c>
      <c r="S20" s="35"/>
      <c r="T20" s="35"/>
      <c r="U20" s="35"/>
    </row>
    <row r="21" spans="1:21" ht="21" customHeight="1">
      <c r="A21" s="142" t="s">
        <v>15</v>
      </c>
      <c r="B21" s="186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7" t="str">
        <f t="array" ref="R21">IFERROR(LOOKUP( 2, 1 / ( D21:Q21 &lt;&gt; "" ), D21:Q21 ),"")</f>
        <v/>
      </c>
      <c r="S21" s="35"/>
      <c r="T21" s="35"/>
      <c r="U21" s="35"/>
    </row>
    <row r="22" spans="1:21" ht="21" customHeight="1">
      <c r="A22" s="142" t="s">
        <v>16</v>
      </c>
      <c r="B22" s="186"/>
      <c r="C22" s="36"/>
      <c r="D22" s="37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7" t="str">
        <f t="array" ref="R22">IFERROR(LOOKUP( 2, 1 / ( D22:Q22 &lt;&gt; "" ), D22:Q22 ),"")</f>
        <v/>
      </c>
      <c r="S22" s="35"/>
      <c r="T22" s="35"/>
      <c r="U22" s="35"/>
    </row>
    <row r="23" spans="1:21" ht="21" customHeight="1">
      <c r="A23" s="142" t="s">
        <v>17</v>
      </c>
      <c r="B23" s="186"/>
      <c r="C23" s="36"/>
      <c r="D23" s="37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7" t="str">
        <f t="array" ref="R23">IFERROR(LOOKUP( 2, 1 / ( D23:Q23 &lt;&gt; "" ), D23:Q23 ),"")</f>
        <v/>
      </c>
      <c r="S23" s="35"/>
      <c r="T23" s="35"/>
      <c r="U23" s="35"/>
    </row>
    <row r="24" spans="1:21" ht="21" customHeight="1">
      <c r="A24" s="142" t="s">
        <v>18</v>
      </c>
      <c r="B24" s="186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7" t="str">
        <f t="array" ref="R24">IFERROR(LOOKUP( 2, 1 / ( D24:Q24 &lt;&gt; "" ), D24:Q24 ),"")</f>
        <v/>
      </c>
      <c r="S24" s="35"/>
      <c r="T24" s="35"/>
      <c r="U24" s="35"/>
    </row>
    <row r="25" spans="1:21" ht="21" customHeight="1">
      <c r="A25" s="142" t="s">
        <v>19</v>
      </c>
      <c r="B25" s="186"/>
      <c r="C25" s="36"/>
      <c r="D25" s="37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7" t="str">
        <f t="array" ref="R25">IFERROR(LOOKUP( 2, 1 / ( D25:Q25 &lt;&gt; "" ), D25:Q25 ),"")</f>
        <v/>
      </c>
      <c r="S25" s="35"/>
      <c r="T25" s="35"/>
      <c r="U25" s="35"/>
    </row>
    <row r="26" spans="1:21" ht="21" customHeight="1">
      <c r="A26" s="135"/>
      <c r="B26" s="60"/>
      <c r="C26" s="45"/>
      <c r="D26" s="40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6"/>
      <c r="R26" s="41"/>
      <c r="S26" s="35"/>
      <c r="T26" s="35"/>
      <c r="U26" s="35"/>
    </row>
    <row r="27" spans="1:21" ht="21" customHeight="1">
      <c r="A27" s="142" t="s">
        <v>22</v>
      </c>
      <c r="B27" s="186" t="s">
        <v>22</v>
      </c>
      <c r="C27" s="42"/>
      <c r="D27" s="47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34" t="s">
        <v>40</v>
      </c>
      <c r="S27" s="35"/>
      <c r="T27" s="35"/>
      <c r="U27" s="35"/>
    </row>
    <row r="28" spans="1:21" ht="21" customHeight="1">
      <c r="A28" s="142" t="s">
        <v>15</v>
      </c>
      <c r="B28" s="186"/>
      <c r="C28" s="36"/>
      <c r="D28" s="3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7" t="str">
        <f t="array" ref="R28">IFERROR(LOOKUP( 2, 1 / ( D28:Q28 &lt;&gt; "" ), D28:Q28 ),"")</f>
        <v/>
      </c>
      <c r="S28" s="35"/>
      <c r="T28" s="35"/>
      <c r="U28" s="35"/>
    </row>
    <row r="29" spans="1:21" ht="21" customHeight="1">
      <c r="A29" s="142" t="s">
        <v>16</v>
      </c>
      <c r="B29" s="186"/>
      <c r="C29" s="36"/>
      <c r="D29" s="37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7" t="str">
        <f t="array" ref="R29">IFERROR(LOOKUP( 2, 1 / ( D29:Q29 &lt;&gt; "" ), D29:Q29 ),"")</f>
        <v/>
      </c>
      <c r="S29" s="35"/>
      <c r="T29" s="35"/>
      <c r="U29" s="35"/>
    </row>
    <row r="30" spans="1:21" ht="21" customHeight="1">
      <c r="A30" s="142" t="s">
        <v>17</v>
      </c>
      <c r="B30" s="186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7" t="str">
        <f t="array" ref="R30">IFERROR(LOOKUP( 2, 1 / ( D30:Q30 &lt;&gt; "" ), D30:Q30 ),"")</f>
        <v/>
      </c>
      <c r="S30" s="35"/>
      <c r="T30" s="35"/>
      <c r="U30" s="35"/>
    </row>
    <row r="31" spans="1:21" ht="21" customHeight="1">
      <c r="A31" s="142" t="s">
        <v>18</v>
      </c>
      <c r="B31" s="186"/>
      <c r="C31" s="36"/>
      <c r="D31" s="37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7" t="str">
        <f t="array" ref="R31">IFERROR(LOOKUP( 2, 1 / ( D31:Q31 &lt;&gt; "" ), D31:Q31 ),"")</f>
        <v/>
      </c>
      <c r="S31" s="35"/>
      <c r="T31" s="35"/>
      <c r="U31" s="35"/>
    </row>
    <row r="32" spans="1:21" ht="21" customHeight="1">
      <c r="A32" s="142" t="s">
        <v>19</v>
      </c>
      <c r="B32" s="186"/>
      <c r="C32" s="36"/>
      <c r="D32" s="37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7" t="str">
        <f t="array" ref="R32">IFERROR(LOOKUP( 2, 1 / ( D32:Q32 &lt;&gt; "" ), D32:Q32 ),"")</f>
        <v/>
      </c>
      <c r="S32" s="35"/>
      <c r="T32" s="35"/>
      <c r="U32" s="35"/>
    </row>
    <row r="33" spans="1:21" ht="21" customHeight="1">
      <c r="A33" s="135"/>
      <c r="B33" s="60"/>
      <c r="C33" s="45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6"/>
      <c r="R33" s="41"/>
      <c r="S33" s="35"/>
      <c r="T33" s="35"/>
      <c r="U33" s="35"/>
    </row>
    <row r="34" spans="1:21" ht="21" customHeight="1">
      <c r="A34" s="142" t="s">
        <v>23</v>
      </c>
      <c r="B34" s="186" t="s">
        <v>24</v>
      </c>
      <c r="C34" s="48"/>
      <c r="D34" s="49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4"/>
      <c r="R34" s="34" t="s">
        <v>40</v>
      </c>
      <c r="S34" s="35"/>
      <c r="T34" s="35"/>
      <c r="U34" s="35"/>
    </row>
    <row r="35" spans="1:21" ht="21" customHeight="1">
      <c r="A35" s="142" t="s">
        <v>15</v>
      </c>
      <c r="B35" s="186"/>
      <c r="C35" s="36"/>
      <c r="D35" s="37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7" t="str">
        <f t="array" ref="R35">IFERROR(LOOKUP( 2, 1 / ( D35:Q35 &lt;&gt; "" ), D35:Q35 ),"")</f>
        <v/>
      </c>
      <c r="S35" s="35"/>
      <c r="T35" s="35"/>
      <c r="U35" s="35"/>
    </row>
    <row r="36" spans="1:21" ht="21" customHeight="1">
      <c r="A36" s="142" t="s">
        <v>16</v>
      </c>
      <c r="B36" s="186"/>
      <c r="C36" s="36"/>
      <c r="D36" s="37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7" t="str">
        <f t="array" ref="R36">IFERROR(LOOKUP( 2, 1 / ( D36:Q36 &lt;&gt; "" ), D36:Q36 ),"")</f>
        <v/>
      </c>
      <c r="S36" s="35"/>
      <c r="T36" s="35"/>
      <c r="U36" s="35"/>
    </row>
    <row r="37" spans="1:21" ht="21" customHeight="1">
      <c r="A37" s="142" t="s">
        <v>17</v>
      </c>
      <c r="B37" s="186"/>
      <c r="C37" s="36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7" t="str">
        <f t="array" ref="R37">IFERROR(LOOKUP( 2, 1 / ( D37:Q37 &lt;&gt; "" ), D37:Q37 ),"")</f>
        <v/>
      </c>
      <c r="S37" s="35"/>
      <c r="T37" s="35"/>
      <c r="U37" s="35"/>
    </row>
    <row r="38" spans="1:21" ht="21" customHeight="1">
      <c r="A38" s="142" t="s">
        <v>18</v>
      </c>
      <c r="B38" s="186"/>
      <c r="C38" s="36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7" t="str">
        <f t="array" ref="R38">IFERROR(LOOKUP( 2, 1 / ( D38:Q38 &lt;&gt; "" ), D38:Q38 ),"")</f>
        <v/>
      </c>
      <c r="S38" s="35"/>
      <c r="T38" s="35"/>
      <c r="U38" s="35"/>
    </row>
    <row r="39" spans="1:21" ht="21" customHeight="1">
      <c r="A39" s="142" t="s">
        <v>19</v>
      </c>
      <c r="B39" s="186"/>
      <c r="C39" s="36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7" t="str">
        <f t="array" ref="R39">IFERROR(LOOKUP( 2, 1 / ( D39:Q39 &lt;&gt; "" ), D39:Q39 ),"")</f>
        <v/>
      </c>
      <c r="S39" s="35"/>
      <c r="T39" s="35"/>
      <c r="U39" s="35"/>
    </row>
    <row r="40" spans="1:21" ht="21" customHeight="1">
      <c r="A40" s="51"/>
      <c r="B40" s="39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35"/>
      <c r="T40" s="35"/>
      <c r="U40" s="35"/>
    </row>
    <row r="41" spans="1:21" ht="21" customHeight="1">
      <c r="A41" s="51"/>
      <c r="B41" s="39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35"/>
      <c r="T41" s="35"/>
      <c r="U41" s="35"/>
    </row>
    <row r="42" spans="1:21" ht="21" customHeight="1">
      <c r="A42" s="51"/>
      <c r="B42" s="39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35"/>
      <c r="T42" s="35"/>
      <c r="U42" s="35"/>
    </row>
    <row r="43" spans="1:21" ht="21" customHeight="1">
      <c r="A43" s="51"/>
      <c r="B43" s="39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35"/>
      <c r="T43" s="35"/>
      <c r="U43" s="35"/>
    </row>
    <row r="44" spans="1:21" ht="21" customHeight="1">
      <c r="A44" s="51"/>
      <c r="B44" s="39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35"/>
      <c r="T44" s="35"/>
      <c r="U44" s="35"/>
    </row>
    <row r="45" spans="1:21" ht="21" customHeight="1">
      <c r="A45" s="51"/>
      <c r="B45" s="39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35"/>
      <c r="T45" s="35"/>
      <c r="U45" s="35"/>
    </row>
    <row r="46" spans="1:21" ht="21" customHeight="1">
      <c r="A46" s="51"/>
      <c r="B46" s="39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35"/>
      <c r="T46" s="35"/>
      <c r="U46" s="35"/>
    </row>
    <row r="47" spans="1:21" ht="21" customHeight="1">
      <c r="A47" s="51"/>
      <c r="B47" s="39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35"/>
      <c r="T47" s="35"/>
      <c r="U47" s="35"/>
    </row>
    <row r="48" spans="1:21" ht="21" customHeight="1">
      <c r="A48" s="51"/>
      <c r="B48" s="39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35"/>
      <c r="T48" s="35"/>
      <c r="U48" s="35"/>
    </row>
    <row r="49" spans="1:21" ht="21" customHeight="1">
      <c r="A49" s="51"/>
      <c r="B49" s="39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35"/>
      <c r="T49" s="35"/>
      <c r="U49" s="35"/>
    </row>
    <row r="50" spans="1:21" ht="21" customHeight="1">
      <c r="A50" s="51"/>
      <c r="B50" s="39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35"/>
      <c r="T50" s="35"/>
      <c r="U50" s="35"/>
    </row>
    <row r="51" spans="1:21" ht="21" customHeight="1">
      <c r="A51" s="51"/>
      <c r="B51" s="39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35"/>
      <c r="T51" s="35"/>
      <c r="U51" s="35"/>
    </row>
    <row r="52" spans="1:21" ht="21" customHeight="1">
      <c r="A52" s="51"/>
      <c r="B52" s="39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35"/>
      <c r="T52" s="35"/>
      <c r="U52" s="35"/>
    </row>
    <row r="53" spans="1:21" ht="21" customHeight="1">
      <c r="A53" s="51"/>
      <c r="B53" s="39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35"/>
      <c r="T53" s="35"/>
      <c r="U53" s="35"/>
    </row>
    <row r="54" spans="1:21" ht="21" customHeight="1">
      <c r="A54" s="51"/>
      <c r="B54" s="39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35"/>
      <c r="T54" s="35"/>
      <c r="U54" s="35"/>
    </row>
    <row r="55" spans="1:21" ht="21" customHeight="1">
      <c r="A55" s="51"/>
      <c r="B55" s="39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35"/>
      <c r="T55" s="35"/>
      <c r="U55" s="35"/>
    </row>
    <row r="56" spans="1:21" ht="21" customHeight="1">
      <c r="A56" s="51"/>
      <c r="B56" s="39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35"/>
      <c r="T56" s="35"/>
      <c r="U56" s="35"/>
    </row>
    <row r="57" spans="1:21" ht="21" customHeight="1">
      <c r="A57" s="51"/>
      <c r="B57" s="39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35"/>
      <c r="T57" s="35"/>
      <c r="U57" s="35"/>
    </row>
    <row r="58" spans="1:21" ht="21" customHeight="1">
      <c r="A58" s="51"/>
      <c r="B58" s="39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35"/>
      <c r="T58" s="35"/>
      <c r="U58" s="35"/>
    </row>
    <row r="59" spans="1:21" ht="21" customHeight="1">
      <c r="A59" s="51"/>
      <c r="B59" s="39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35"/>
      <c r="T59" s="35"/>
      <c r="U59" s="35"/>
    </row>
    <row r="60" spans="1:21" ht="21" customHeight="1">
      <c r="A60" s="51"/>
      <c r="B60" s="39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35"/>
      <c r="T60" s="35"/>
      <c r="U60" s="35"/>
    </row>
    <row r="61" spans="1:21" ht="21" customHeight="1">
      <c r="A61" s="51"/>
      <c r="B61" s="39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35"/>
      <c r="T61" s="35"/>
      <c r="U61" s="35"/>
    </row>
    <row r="62" spans="1:21" ht="21" customHeight="1">
      <c r="A62" s="51"/>
      <c r="B62" s="39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35"/>
      <c r="T62" s="35"/>
      <c r="U62" s="35"/>
    </row>
    <row r="63" spans="1:21" ht="21" customHeight="1">
      <c r="A63" s="51"/>
      <c r="B63" s="39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35"/>
      <c r="T63" s="35"/>
      <c r="U63" s="35"/>
    </row>
    <row r="64" spans="1:21" ht="21" customHeight="1">
      <c r="A64" s="51"/>
      <c r="B64" s="39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35"/>
      <c r="T64" s="35"/>
      <c r="U64" s="35"/>
    </row>
    <row r="65" spans="1:21" ht="21" customHeight="1">
      <c r="A65" s="51"/>
      <c r="B65" s="39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35"/>
      <c r="T65" s="35"/>
      <c r="U65" s="35"/>
    </row>
    <row r="66" spans="1:21" ht="21" customHeight="1">
      <c r="A66" s="51"/>
      <c r="B66" s="39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35"/>
      <c r="T66" s="35"/>
      <c r="U66" s="35"/>
    </row>
    <row r="67" spans="1:21" ht="21" customHeight="1">
      <c r="A67" s="51"/>
      <c r="B67" s="39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35"/>
      <c r="T67" s="35"/>
      <c r="U67" s="35"/>
    </row>
    <row r="68" spans="1:21" ht="21" customHeight="1">
      <c r="A68" s="53"/>
      <c r="B68" s="35"/>
      <c r="C68" s="54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35"/>
      <c r="T68" s="35"/>
      <c r="U68" s="35"/>
    </row>
    <row r="69" spans="1:21" ht="21" customHeight="1">
      <c r="A69" s="53"/>
      <c r="B69" s="35"/>
      <c r="C69" s="54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35"/>
      <c r="T69" s="35"/>
      <c r="U69" s="35"/>
    </row>
    <row r="70" spans="1:21" ht="21" customHeight="1">
      <c r="A70" s="53"/>
      <c r="B70" s="35"/>
      <c r="C70" s="54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35"/>
      <c r="T70" s="35"/>
      <c r="U70" s="35"/>
    </row>
    <row r="71" spans="1:21" ht="21" customHeight="1">
      <c r="A71" s="53"/>
      <c r="B71" s="35"/>
      <c r="C71" s="54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35"/>
      <c r="T71" s="35"/>
      <c r="U71" s="35"/>
    </row>
    <row r="72" spans="1:21" ht="21" customHeight="1">
      <c r="A72" s="53"/>
      <c r="B72" s="35"/>
      <c r="C72" s="54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35"/>
      <c r="T72" s="35"/>
      <c r="U72" s="35"/>
    </row>
    <row r="73" spans="1:21" ht="21" customHeight="1">
      <c r="A73" s="53"/>
      <c r="B73" s="35"/>
      <c r="C73" s="54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35"/>
      <c r="T73" s="35"/>
      <c r="U73" s="35"/>
    </row>
    <row r="74" spans="1:21" ht="21" customHeight="1">
      <c r="A74" s="53"/>
      <c r="B74" s="35"/>
      <c r="C74" s="54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35"/>
      <c r="T74" s="35"/>
      <c r="U74" s="35"/>
    </row>
    <row r="75" spans="1:21" ht="21" customHeight="1">
      <c r="A75" s="53"/>
      <c r="B75" s="35"/>
      <c r="C75" s="54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35"/>
      <c r="T75" s="35"/>
      <c r="U75" s="35"/>
    </row>
    <row r="76" spans="1:21" ht="21" customHeight="1">
      <c r="A76" s="53"/>
      <c r="B76" s="35"/>
      <c r="C76" s="54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35"/>
      <c r="T76" s="35"/>
      <c r="U76" s="35"/>
    </row>
    <row r="77" spans="1:21" ht="21" customHeight="1">
      <c r="A77" s="53"/>
      <c r="B77" s="35"/>
      <c r="C77" s="54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35"/>
      <c r="T77" s="35"/>
      <c r="U77" s="35"/>
    </row>
    <row r="78" spans="1:21" ht="21" customHeight="1">
      <c r="A78" s="53"/>
      <c r="B78" s="35"/>
      <c r="C78" s="54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35"/>
      <c r="T78" s="35"/>
      <c r="U78" s="35"/>
    </row>
    <row r="79" spans="1:21" ht="21" customHeight="1">
      <c r="A79" s="53"/>
      <c r="B79" s="35"/>
      <c r="C79" s="54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35"/>
      <c r="T79" s="35"/>
      <c r="U79" s="35"/>
    </row>
    <row r="80" spans="1:21" ht="21" customHeight="1">
      <c r="A80" s="53"/>
      <c r="B80" s="35"/>
      <c r="C80" s="54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35"/>
      <c r="T80" s="35"/>
      <c r="U80" s="35"/>
    </row>
    <row r="81" spans="1:21" ht="21" customHeight="1">
      <c r="A81" s="53"/>
      <c r="B81" s="35"/>
      <c r="C81" s="54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35"/>
      <c r="T81" s="35"/>
      <c r="U81" s="35"/>
    </row>
    <row r="82" spans="1:21" ht="21" customHeight="1">
      <c r="A82" s="53"/>
      <c r="B82" s="35"/>
      <c r="C82" s="54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35"/>
      <c r="T82" s="35"/>
      <c r="U82" s="35"/>
    </row>
    <row r="83" spans="1:21" ht="21" customHeight="1">
      <c r="A83" s="53"/>
      <c r="B83" s="35"/>
      <c r="C83" s="54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35"/>
      <c r="T83" s="35"/>
      <c r="U83" s="35"/>
    </row>
    <row r="84" spans="1:21" ht="21" customHeight="1">
      <c r="A84" s="53"/>
      <c r="B84" s="35"/>
      <c r="C84" s="54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35"/>
      <c r="T84" s="35"/>
      <c r="U84" s="35"/>
    </row>
    <row r="85" spans="1:21" ht="21" customHeight="1">
      <c r="A85" s="53"/>
      <c r="B85" s="35"/>
      <c r="C85" s="54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35"/>
      <c r="T85" s="35"/>
      <c r="U85" s="35"/>
    </row>
    <row r="86" spans="1:21" ht="21" customHeight="1">
      <c r="A86" s="53"/>
      <c r="B86" s="35"/>
      <c r="C86" s="54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35"/>
      <c r="T86" s="35"/>
      <c r="U86" s="35"/>
    </row>
    <row r="87" spans="1:21" ht="21" customHeight="1">
      <c r="A87" s="53"/>
      <c r="B87" s="35"/>
      <c r="C87" s="54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35"/>
      <c r="T87" s="35"/>
      <c r="U87" s="35"/>
    </row>
    <row r="88" spans="1:21" ht="21" customHeight="1">
      <c r="A88" s="53"/>
      <c r="B88" s="35"/>
      <c r="C88" s="54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35"/>
      <c r="T88" s="35"/>
      <c r="U88" s="35"/>
    </row>
    <row r="89" spans="1:21" ht="21" customHeight="1">
      <c r="A89" s="53"/>
      <c r="B89" s="35"/>
      <c r="C89" s="54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35"/>
      <c r="T89" s="35"/>
      <c r="U89" s="35"/>
    </row>
    <row r="90" spans="1:21" ht="21" customHeight="1">
      <c r="A90" s="53"/>
      <c r="B90" s="35"/>
      <c r="C90" s="54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35"/>
      <c r="T90" s="35"/>
      <c r="U90" s="35"/>
    </row>
    <row r="91" spans="1:21" ht="21" customHeight="1">
      <c r="A91" s="53"/>
      <c r="B91" s="35"/>
      <c r="C91" s="54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35"/>
      <c r="T91" s="35"/>
      <c r="U91" s="35"/>
    </row>
    <row r="92" spans="1:21" ht="21" customHeight="1">
      <c r="A92" s="53"/>
      <c r="B92" s="35"/>
      <c r="C92" s="54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35"/>
      <c r="T92" s="35"/>
      <c r="U92" s="35"/>
    </row>
    <row r="93" spans="1:21" ht="21" customHeight="1">
      <c r="A93" s="53"/>
      <c r="B93" s="35"/>
      <c r="C93" s="54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35"/>
      <c r="T93" s="35"/>
      <c r="U93" s="35"/>
    </row>
    <row r="94" spans="1:21" ht="21" customHeight="1">
      <c r="A94" s="53"/>
      <c r="B94" s="35"/>
      <c r="C94" s="54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35"/>
      <c r="T94" s="35"/>
      <c r="U94" s="35"/>
    </row>
    <row r="95" spans="1:21" ht="21" customHeight="1">
      <c r="A95" s="53"/>
      <c r="B95" s="35"/>
      <c r="C95" s="54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35"/>
      <c r="T95" s="35"/>
      <c r="U95" s="35"/>
    </row>
    <row r="96" spans="1:21" ht="21" customHeight="1">
      <c r="A96" s="53"/>
      <c r="B96" s="35"/>
      <c r="C96" s="54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35"/>
      <c r="T96" s="35"/>
      <c r="U96" s="35"/>
    </row>
    <row r="97" spans="1:21" ht="21" customHeight="1">
      <c r="A97" s="53"/>
      <c r="B97" s="35"/>
      <c r="C97" s="54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35"/>
      <c r="T97" s="35"/>
      <c r="U97" s="35"/>
    </row>
    <row r="98" spans="1:21" ht="21" customHeight="1">
      <c r="A98" s="53"/>
      <c r="B98" s="35"/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35"/>
      <c r="T98" s="35"/>
      <c r="U98" s="35"/>
    </row>
    <row r="99" spans="1:21" ht="21" customHeight="1">
      <c r="A99" s="53"/>
      <c r="B99" s="35"/>
      <c r="C99" s="54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35"/>
      <c r="T99" s="35"/>
      <c r="U99" s="35"/>
    </row>
    <row r="100" spans="1:21" ht="21" customHeight="1">
      <c r="A100" s="53"/>
      <c r="B100" s="35"/>
      <c r="C100" s="54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35"/>
      <c r="T100" s="35"/>
      <c r="U100" s="35"/>
    </row>
    <row r="101" spans="1:21" ht="21" customHeight="1">
      <c r="A101" s="53"/>
      <c r="B101" s="35"/>
      <c r="C101" s="54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35"/>
      <c r="T101" s="35"/>
      <c r="U101" s="35"/>
    </row>
    <row r="102" spans="1:21" ht="21" customHeight="1">
      <c r="A102" s="53"/>
      <c r="B102" s="35"/>
      <c r="C102" s="54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35"/>
      <c r="T102" s="35"/>
      <c r="U102" s="35"/>
    </row>
    <row r="103" spans="1:21" ht="21" customHeight="1">
      <c r="A103" s="53"/>
      <c r="B103" s="35"/>
      <c r="C103" s="54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35"/>
      <c r="T103" s="35"/>
      <c r="U103" s="35"/>
    </row>
    <row r="104" spans="1:21" ht="21" customHeight="1">
      <c r="A104" s="53"/>
      <c r="B104" s="35"/>
      <c r="C104" s="54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35"/>
      <c r="T104" s="35"/>
      <c r="U104" s="35"/>
    </row>
    <row r="105" spans="1:21" ht="21" customHeight="1">
      <c r="A105" s="53"/>
      <c r="B105" s="35"/>
      <c r="C105" s="54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35"/>
      <c r="T105" s="35"/>
      <c r="U105" s="35"/>
    </row>
    <row r="106" spans="1:21" ht="21" customHeight="1">
      <c r="A106" s="53"/>
      <c r="B106" s="35"/>
      <c r="C106" s="54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35"/>
      <c r="T106" s="35"/>
      <c r="U106" s="35"/>
    </row>
    <row r="107" spans="1:21" ht="21" customHeight="1">
      <c r="A107" s="53"/>
      <c r="B107" s="35"/>
      <c r="C107" s="54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35"/>
      <c r="T107" s="35"/>
      <c r="U107" s="35"/>
    </row>
    <row r="108" spans="1:21" ht="21" customHeight="1">
      <c r="A108" s="53"/>
      <c r="B108" s="35"/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35"/>
      <c r="T108" s="35"/>
      <c r="U108" s="35"/>
    </row>
    <row r="109" spans="1:21" ht="21" customHeight="1">
      <c r="A109" s="53"/>
      <c r="B109" s="35"/>
      <c r="C109" s="54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35"/>
      <c r="T109" s="35"/>
      <c r="U109" s="35"/>
    </row>
    <row r="110" spans="1:21" ht="21" customHeight="1">
      <c r="A110" s="53"/>
      <c r="B110" s="35"/>
      <c r="C110" s="54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35"/>
      <c r="T110" s="35"/>
      <c r="U110" s="35"/>
    </row>
    <row r="111" spans="1:21" ht="21" customHeight="1">
      <c r="A111" s="53"/>
      <c r="B111" s="35"/>
      <c r="C111" s="54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35"/>
      <c r="T111" s="35"/>
      <c r="U111" s="35"/>
    </row>
    <row r="112" spans="1:21" ht="21" customHeight="1">
      <c r="A112" s="53"/>
      <c r="B112" s="35"/>
      <c r="C112" s="54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35"/>
      <c r="T112" s="35"/>
      <c r="U112" s="35"/>
    </row>
    <row r="113" spans="1:21" ht="21" customHeight="1">
      <c r="A113" s="53"/>
      <c r="B113" s="35"/>
      <c r="C113" s="54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35"/>
      <c r="T113" s="35"/>
      <c r="U113" s="35"/>
    </row>
    <row r="114" spans="1:21" ht="21" customHeight="1">
      <c r="A114" s="53"/>
      <c r="B114" s="35"/>
      <c r="C114" s="54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35"/>
      <c r="T114" s="35"/>
      <c r="U114" s="35"/>
    </row>
    <row r="115" spans="1:21" ht="21" customHeight="1">
      <c r="A115" s="53"/>
      <c r="B115" s="35"/>
      <c r="C115" s="54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35"/>
      <c r="T115" s="35"/>
      <c r="U115" s="35"/>
    </row>
    <row r="116" spans="1:21" ht="21" customHeight="1">
      <c r="A116" s="53"/>
      <c r="B116" s="35"/>
      <c r="C116" s="54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35"/>
      <c r="T116" s="35"/>
      <c r="U116" s="35"/>
    </row>
    <row r="117" spans="1:21" ht="21" customHeight="1">
      <c r="A117" s="53"/>
      <c r="B117" s="35"/>
      <c r="C117" s="54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35"/>
      <c r="T117" s="35"/>
      <c r="U117" s="35"/>
    </row>
    <row r="118" spans="1:21" ht="21" customHeight="1">
      <c r="A118" s="53"/>
      <c r="B118" s="35"/>
      <c r="C118" s="54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35"/>
      <c r="T118" s="35"/>
      <c r="U118" s="35"/>
    </row>
    <row r="119" spans="1:21" ht="21" customHeight="1">
      <c r="A119" s="53"/>
      <c r="B119" s="35"/>
      <c r="C119" s="54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35"/>
      <c r="T119" s="35"/>
      <c r="U119" s="35"/>
    </row>
    <row r="120" spans="1:21" ht="21" customHeight="1">
      <c r="A120" s="53"/>
      <c r="B120" s="35"/>
      <c r="C120" s="54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35"/>
      <c r="T120" s="35"/>
      <c r="U120" s="35"/>
    </row>
    <row r="121" spans="1:21" ht="21" customHeight="1">
      <c r="A121" s="53"/>
      <c r="B121" s="35"/>
      <c r="C121" s="54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35"/>
      <c r="T121" s="35"/>
      <c r="U121" s="35"/>
    </row>
    <row r="122" spans="1:21" ht="21" customHeight="1">
      <c r="A122" s="53"/>
      <c r="B122" s="35"/>
      <c r="C122" s="54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35"/>
      <c r="T122" s="35"/>
      <c r="U122" s="35"/>
    </row>
    <row r="123" spans="1:21" ht="21" customHeight="1">
      <c r="A123" s="53"/>
      <c r="B123" s="35"/>
      <c r="C123" s="54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35"/>
      <c r="T123" s="35"/>
      <c r="U123" s="35"/>
    </row>
    <row r="124" spans="1:21" ht="21" customHeight="1">
      <c r="A124" s="53"/>
      <c r="B124" s="35"/>
      <c r="C124" s="54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35"/>
      <c r="T124" s="35"/>
      <c r="U124" s="35"/>
    </row>
    <row r="125" spans="1:21" ht="21" customHeight="1">
      <c r="A125" s="53"/>
      <c r="B125" s="35"/>
      <c r="C125" s="54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35"/>
      <c r="T125" s="35"/>
      <c r="U125" s="35"/>
    </row>
    <row r="126" spans="1:21" ht="21" customHeight="1">
      <c r="A126" s="53"/>
      <c r="B126" s="35"/>
      <c r="C126" s="54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35"/>
      <c r="T126" s="35"/>
      <c r="U126" s="35"/>
    </row>
    <row r="127" spans="1:21" ht="21" customHeight="1">
      <c r="A127" s="53"/>
      <c r="B127" s="35"/>
      <c r="C127" s="54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35"/>
      <c r="T127" s="35"/>
      <c r="U127" s="35"/>
    </row>
    <row r="128" spans="1:21" ht="21" customHeight="1">
      <c r="A128" s="53"/>
      <c r="B128" s="35"/>
      <c r="C128" s="54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35"/>
      <c r="T128" s="35"/>
      <c r="U128" s="35"/>
    </row>
    <row r="129" spans="1:21" ht="21" customHeight="1">
      <c r="A129" s="53"/>
      <c r="B129" s="35"/>
      <c r="C129" s="54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35"/>
      <c r="T129" s="35"/>
      <c r="U129" s="35"/>
    </row>
    <row r="130" spans="1:21" ht="21" customHeight="1">
      <c r="A130" s="53"/>
      <c r="B130" s="35"/>
      <c r="C130" s="54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35"/>
      <c r="T130" s="35"/>
      <c r="U130" s="35"/>
    </row>
    <row r="131" spans="1:21" ht="21" customHeight="1">
      <c r="A131" s="53"/>
      <c r="B131" s="35"/>
      <c r="C131" s="54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35"/>
      <c r="T131" s="35"/>
      <c r="U131" s="35"/>
    </row>
    <row r="132" spans="1:21" ht="21" customHeight="1">
      <c r="A132" s="53"/>
      <c r="B132" s="35"/>
      <c r="C132" s="54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35"/>
      <c r="T132" s="35"/>
      <c r="U132" s="35"/>
    </row>
    <row r="133" spans="1:21" ht="21" customHeight="1">
      <c r="A133" s="53"/>
      <c r="B133" s="35"/>
      <c r="C133" s="54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35"/>
      <c r="T133" s="35"/>
      <c r="U133" s="35"/>
    </row>
    <row r="134" spans="1:21" ht="21" customHeight="1">
      <c r="A134" s="53"/>
      <c r="B134" s="35"/>
      <c r="C134" s="54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35"/>
      <c r="T134" s="35"/>
      <c r="U134" s="35"/>
    </row>
    <row r="135" spans="1:21" ht="21" customHeight="1">
      <c r="A135" s="53"/>
      <c r="B135" s="35"/>
      <c r="C135" s="54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35"/>
      <c r="T135" s="35"/>
      <c r="U135" s="35"/>
    </row>
    <row r="136" spans="1:21" ht="21" customHeight="1">
      <c r="A136" s="53"/>
      <c r="B136" s="35"/>
      <c r="C136" s="54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35"/>
      <c r="T136" s="35"/>
      <c r="U136" s="35"/>
    </row>
    <row r="137" spans="1:21" ht="21" customHeight="1">
      <c r="A137" s="53"/>
      <c r="B137" s="35"/>
      <c r="C137" s="54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35"/>
      <c r="T137" s="35"/>
      <c r="U137" s="35"/>
    </row>
    <row r="138" spans="1:21" ht="21" customHeight="1">
      <c r="A138" s="53"/>
      <c r="B138" s="35"/>
      <c r="C138" s="54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35"/>
      <c r="T138" s="35"/>
      <c r="U138" s="35"/>
    </row>
    <row r="139" spans="1:21" ht="21" customHeight="1">
      <c r="A139" s="53"/>
      <c r="B139" s="35"/>
      <c r="C139" s="54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35"/>
      <c r="T139" s="35"/>
      <c r="U139" s="35"/>
    </row>
    <row r="140" spans="1:21" ht="21" customHeight="1">
      <c r="A140" s="53"/>
      <c r="B140" s="35"/>
      <c r="C140" s="54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35"/>
      <c r="T140" s="35"/>
      <c r="U140" s="35"/>
    </row>
    <row r="141" spans="1:21" ht="21" customHeight="1">
      <c r="A141" s="53"/>
      <c r="B141" s="35"/>
      <c r="C141" s="54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35"/>
      <c r="T141" s="35"/>
      <c r="U141" s="35"/>
    </row>
    <row r="142" spans="1:21" ht="21" customHeight="1">
      <c r="A142" s="53"/>
      <c r="B142" s="35"/>
      <c r="C142" s="54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35"/>
      <c r="T142" s="35"/>
      <c r="U142" s="35"/>
    </row>
    <row r="143" spans="1:21" ht="21" customHeight="1">
      <c r="A143" s="53"/>
      <c r="B143" s="35"/>
      <c r="C143" s="54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35"/>
      <c r="T143" s="35"/>
      <c r="U143" s="35"/>
    </row>
    <row r="144" spans="1:21" ht="21" customHeight="1">
      <c r="A144" s="53"/>
      <c r="B144" s="35"/>
      <c r="C144" s="54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35"/>
      <c r="T144" s="35"/>
      <c r="U144" s="35"/>
    </row>
    <row r="145" spans="1:21" ht="21" customHeight="1">
      <c r="A145" s="53"/>
      <c r="B145" s="35"/>
      <c r="C145" s="54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35"/>
      <c r="T145" s="35"/>
      <c r="U145" s="35"/>
    </row>
    <row r="146" spans="1:21" ht="21" customHeight="1">
      <c r="A146" s="53"/>
      <c r="B146" s="35"/>
      <c r="C146" s="54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35"/>
      <c r="T146" s="35"/>
      <c r="U146" s="35"/>
    </row>
    <row r="147" spans="1:21" ht="21" customHeight="1">
      <c r="A147" s="53"/>
      <c r="B147" s="35"/>
      <c r="C147" s="54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35"/>
      <c r="T147" s="35"/>
      <c r="U147" s="35"/>
    </row>
    <row r="148" spans="1:21" ht="21" customHeight="1">
      <c r="A148" s="53"/>
      <c r="B148" s="35"/>
      <c r="C148" s="54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35"/>
      <c r="T148" s="35"/>
      <c r="U148" s="35"/>
    </row>
    <row r="149" spans="1:21" ht="21" customHeight="1">
      <c r="A149" s="53"/>
      <c r="B149" s="35"/>
      <c r="C149" s="54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35"/>
      <c r="T149" s="35"/>
      <c r="U149" s="35"/>
    </row>
    <row r="150" spans="1:21" ht="21" customHeight="1">
      <c r="A150" s="53"/>
      <c r="B150" s="35"/>
      <c r="C150" s="54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35"/>
      <c r="T150" s="35"/>
      <c r="U150" s="35"/>
    </row>
    <row r="151" spans="1:21" ht="21" customHeight="1">
      <c r="A151" s="53"/>
      <c r="B151" s="35"/>
      <c r="C151" s="54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35"/>
      <c r="T151" s="35"/>
      <c r="U151" s="35"/>
    </row>
    <row r="152" spans="1:21" ht="21" customHeight="1">
      <c r="A152" s="53"/>
      <c r="B152" s="35"/>
      <c r="C152" s="54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35"/>
      <c r="T152" s="35"/>
      <c r="U152" s="35"/>
    </row>
    <row r="153" spans="1:21" ht="21" customHeight="1">
      <c r="A153" s="53"/>
      <c r="B153" s="35"/>
      <c r="C153" s="54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35"/>
      <c r="T153" s="35"/>
      <c r="U153" s="35"/>
    </row>
    <row r="154" spans="1:21" ht="21" customHeight="1">
      <c r="A154" s="53"/>
      <c r="B154" s="35"/>
      <c r="C154" s="54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35"/>
      <c r="T154" s="35"/>
      <c r="U154" s="35"/>
    </row>
    <row r="155" spans="1:21" ht="21" customHeight="1">
      <c r="A155" s="53"/>
      <c r="B155" s="35"/>
      <c r="C155" s="54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35"/>
      <c r="T155" s="35"/>
      <c r="U155" s="35"/>
    </row>
    <row r="156" spans="1:21" ht="21" customHeight="1">
      <c r="A156" s="53"/>
      <c r="B156" s="35"/>
      <c r="C156" s="54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35"/>
      <c r="T156" s="35"/>
      <c r="U156" s="35"/>
    </row>
    <row r="157" spans="1:21" ht="21" customHeight="1">
      <c r="A157" s="53"/>
      <c r="B157" s="35"/>
      <c r="C157" s="54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35"/>
      <c r="T157" s="35"/>
      <c r="U157" s="35"/>
    </row>
    <row r="158" spans="1:21" ht="21" customHeight="1">
      <c r="A158" s="53"/>
      <c r="B158" s="35"/>
      <c r="C158" s="54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35"/>
      <c r="T158" s="35"/>
      <c r="U158" s="35"/>
    </row>
    <row r="159" spans="1:21" ht="21" customHeight="1">
      <c r="A159" s="53"/>
      <c r="B159" s="35"/>
      <c r="C159" s="54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35"/>
      <c r="T159" s="35"/>
      <c r="U159" s="35"/>
    </row>
    <row r="160" spans="1:21" ht="21" customHeight="1">
      <c r="A160" s="53"/>
      <c r="B160" s="35"/>
      <c r="C160" s="54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35"/>
      <c r="T160" s="35"/>
      <c r="U160" s="35"/>
    </row>
    <row r="161" spans="1:21" ht="21" customHeight="1">
      <c r="A161" s="53"/>
      <c r="B161" s="35"/>
      <c r="C161" s="54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35"/>
      <c r="T161" s="35"/>
      <c r="U161" s="35"/>
    </row>
    <row r="162" spans="1:21" ht="21" customHeight="1">
      <c r="A162" s="53"/>
      <c r="B162" s="35"/>
      <c r="C162" s="54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35"/>
      <c r="T162" s="35"/>
      <c r="U162" s="35"/>
    </row>
    <row r="163" spans="1:21" ht="21" customHeight="1">
      <c r="A163" s="53"/>
      <c r="B163" s="35"/>
      <c r="C163" s="54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35"/>
      <c r="T163" s="35"/>
      <c r="U163" s="35"/>
    </row>
    <row r="164" spans="1:21" ht="21" customHeight="1">
      <c r="A164" s="53"/>
      <c r="B164" s="35"/>
      <c r="C164" s="54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35"/>
      <c r="T164" s="35"/>
      <c r="U164" s="35"/>
    </row>
    <row r="165" spans="1:21" ht="21" customHeight="1">
      <c r="A165" s="53"/>
      <c r="B165" s="35"/>
      <c r="C165" s="54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35"/>
      <c r="T165" s="35"/>
      <c r="U165" s="35"/>
    </row>
    <row r="166" spans="1:21" ht="21" customHeight="1">
      <c r="A166" s="53"/>
      <c r="B166" s="35"/>
      <c r="C166" s="54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35"/>
      <c r="T166" s="35"/>
      <c r="U166" s="35"/>
    </row>
    <row r="167" spans="1:21" ht="21" customHeight="1">
      <c r="A167" s="53"/>
      <c r="B167" s="35"/>
      <c r="C167" s="54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35"/>
      <c r="T167" s="35"/>
      <c r="U167" s="35"/>
    </row>
    <row r="168" spans="1:21" ht="21" customHeight="1">
      <c r="A168" s="53"/>
      <c r="B168" s="35"/>
      <c r="C168" s="54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35"/>
      <c r="T168" s="35"/>
      <c r="U168" s="35"/>
    </row>
    <row r="169" spans="1:21" ht="21" customHeight="1">
      <c r="A169" s="53"/>
      <c r="B169" s="35"/>
      <c r="C169" s="54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35"/>
      <c r="T169" s="35"/>
      <c r="U169" s="35"/>
    </row>
    <row r="170" spans="1:21" ht="21" customHeight="1">
      <c r="A170" s="53"/>
      <c r="B170" s="35"/>
      <c r="C170" s="54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35"/>
      <c r="T170" s="35"/>
      <c r="U170" s="35"/>
    </row>
    <row r="171" spans="1:21" ht="21" customHeight="1">
      <c r="A171" s="53"/>
      <c r="B171" s="35"/>
      <c r="C171" s="54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35"/>
      <c r="T171" s="35"/>
      <c r="U171" s="35"/>
    </row>
    <row r="172" spans="1:21" ht="21" customHeight="1">
      <c r="A172" s="53"/>
      <c r="B172" s="35"/>
      <c r="C172" s="54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35"/>
      <c r="T172" s="35"/>
      <c r="U172" s="35"/>
    </row>
    <row r="173" spans="1:21" ht="21" customHeight="1">
      <c r="A173" s="53"/>
      <c r="B173" s="35"/>
      <c r="C173" s="54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35"/>
      <c r="T173" s="35"/>
      <c r="U173" s="35"/>
    </row>
    <row r="174" spans="1:21" ht="21" customHeight="1">
      <c r="A174" s="53"/>
      <c r="B174" s="35"/>
      <c r="C174" s="54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35"/>
      <c r="T174" s="35"/>
      <c r="U174" s="35"/>
    </row>
    <row r="175" spans="1:21" ht="21" customHeight="1">
      <c r="A175" s="53"/>
      <c r="B175" s="35"/>
      <c r="C175" s="54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35"/>
      <c r="T175" s="35"/>
      <c r="U175" s="35"/>
    </row>
    <row r="176" spans="1:21" ht="21" customHeight="1">
      <c r="A176" s="53"/>
      <c r="B176" s="35"/>
      <c r="C176" s="54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35"/>
      <c r="T176" s="35"/>
      <c r="U176" s="35"/>
    </row>
    <row r="177" spans="1:21" ht="21" customHeight="1">
      <c r="A177" s="53"/>
      <c r="B177" s="35"/>
      <c r="C177" s="54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35"/>
      <c r="T177" s="35"/>
      <c r="U177" s="35"/>
    </row>
    <row r="178" spans="1:21" ht="21" customHeight="1">
      <c r="A178" s="53"/>
      <c r="B178" s="35"/>
      <c r="C178" s="54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35"/>
      <c r="T178" s="35"/>
      <c r="U178" s="35"/>
    </row>
    <row r="179" spans="1:21" ht="21" customHeight="1">
      <c r="A179" s="53"/>
      <c r="B179" s="35"/>
      <c r="C179" s="54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35"/>
      <c r="T179" s="35"/>
      <c r="U179" s="35"/>
    </row>
    <row r="180" spans="1:21" ht="21" customHeight="1">
      <c r="A180" s="53"/>
      <c r="B180" s="35"/>
      <c r="C180" s="54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35"/>
      <c r="T180" s="35"/>
      <c r="U180" s="35"/>
    </row>
    <row r="181" spans="1:21" ht="21" customHeight="1">
      <c r="A181" s="53"/>
      <c r="B181" s="35"/>
      <c r="C181" s="54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35"/>
      <c r="T181" s="35"/>
      <c r="U181" s="35"/>
    </row>
    <row r="182" spans="1:21" ht="21" customHeight="1">
      <c r="A182" s="53"/>
      <c r="B182" s="35"/>
      <c r="C182" s="54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35"/>
      <c r="T182" s="35"/>
      <c r="U182" s="35"/>
    </row>
    <row r="183" spans="1:21" ht="21" customHeight="1">
      <c r="A183" s="53"/>
      <c r="B183" s="35"/>
      <c r="C183" s="54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35"/>
      <c r="T183" s="35"/>
      <c r="U183" s="35"/>
    </row>
    <row r="184" spans="1:21" ht="21" customHeight="1">
      <c r="A184" s="53"/>
      <c r="B184" s="35"/>
      <c r="C184" s="54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35"/>
      <c r="T184" s="35"/>
      <c r="U184" s="35"/>
    </row>
    <row r="185" spans="1:21" ht="21" customHeight="1">
      <c r="A185" s="53"/>
      <c r="B185" s="35"/>
      <c r="C185" s="54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35"/>
      <c r="T185" s="35"/>
      <c r="U185" s="35"/>
    </row>
    <row r="186" spans="1:21" ht="21" customHeight="1">
      <c r="A186" s="53"/>
      <c r="B186" s="35"/>
      <c r="C186" s="54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35"/>
      <c r="T186" s="35"/>
      <c r="U186" s="35"/>
    </row>
    <row r="187" spans="1:21" ht="21" customHeight="1">
      <c r="A187" s="53"/>
      <c r="B187" s="35"/>
      <c r="C187" s="54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35"/>
      <c r="T187" s="35"/>
      <c r="U187" s="35"/>
    </row>
    <row r="188" spans="1:21" ht="21" customHeight="1">
      <c r="A188" s="53"/>
      <c r="B188" s="35"/>
      <c r="C188" s="54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35"/>
      <c r="T188" s="35"/>
      <c r="U188" s="35"/>
    </row>
    <row r="189" spans="1:21" ht="21" customHeight="1">
      <c r="A189" s="53"/>
      <c r="B189" s="35"/>
      <c r="C189" s="54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35"/>
      <c r="T189" s="35"/>
      <c r="U189" s="35"/>
    </row>
    <row r="190" spans="1:21" ht="21" customHeight="1">
      <c r="A190" s="53"/>
      <c r="B190" s="35"/>
      <c r="C190" s="54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35"/>
      <c r="T190" s="35"/>
      <c r="U190" s="35"/>
    </row>
    <row r="191" spans="1:21" ht="21" customHeight="1">
      <c r="A191" s="53"/>
      <c r="B191" s="35"/>
      <c r="C191" s="54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35"/>
      <c r="T191" s="35"/>
      <c r="U191" s="35"/>
    </row>
    <row r="192" spans="1:21" ht="21" customHeight="1">
      <c r="A192" s="53"/>
      <c r="B192" s="35"/>
      <c r="C192" s="54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35"/>
      <c r="T192" s="35"/>
      <c r="U192" s="35"/>
    </row>
    <row r="193" spans="1:21" ht="21" customHeight="1">
      <c r="A193" s="53"/>
      <c r="B193" s="35"/>
      <c r="C193" s="54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35"/>
      <c r="T193" s="35"/>
      <c r="U193" s="35"/>
    </row>
    <row r="194" spans="1:21" ht="21" customHeight="1">
      <c r="A194" s="53"/>
      <c r="B194" s="35"/>
      <c r="C194" s="54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35"/>
      <c r="T194" s="35"/>
      <c r="U194" s="35"/>
    </row>
    <row r="195" spans="1:21" ht="21" customHeight="1">
      <c r="A195" s="53"/>
      <c r="B195" s="35"/>
      <c r="C195" s="54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35"/>
      <c r="T195" s="35"/>
      <c r="U195" s="35"/>
    </row>
    <row r="196" spans="1:21" ht="21" customHeight="1">
      <c r="A196" s="53"/>
      <c r="B196" s="35"/>
      <c r="C196" s="54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35"/>
      <c r="T196" s="35"/>
      <c r="U196" s="35"/>
    </row>
    <row r="197" spans="1:21" ht="21" customHeight="1">
      <c r="A197" s="53"/>
      <c r="B197" s="35"/>
      <c r="C197" s="54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35"/>
      <c r="T197" s="35"/>
      <c r="U197" s="35"/>
    </row>
    <row r="198" spans="1:21" ht="21" customHeight="1">
      <c r="A198" s="53"/>
      <c r="B198" s="35"/>
      <c r="C198" s="54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35"/>
      <c r="T198" s="35"/>
      <c r="U198" s="35"/>
    </row>
    <row r="199" spans="1:21" ht="21" customHeight="1">
      <c r="A199" s="53"/>
      <c r="B199" s="35"/>
      <c r="C199" s="54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35"/>
      <c r="T199" s="35"/>
      <c r="U199" s="35"/>
    </row>
    <row r="200" spans="1:21" ht="21" customHeight="1">
      <c r="A200" s="53"/>
      <c r="B200" s="35"/>
      <c r="C200" s="54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35"/>
      <c r="T200" s="35"/>
      <c r="U200" s="35"/>
    </row>
    <row r="201" spans="1:21" ht="21" customHeight="1">
      <c r="A201" s="53"/>
      <c r="B201" s="35"/>
      <c r="C201" s="54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35"/>
      <c r="T201" s="35"/>
      <c r="U201" s="35"/>
    </row>
    <row r="202" spans="1:21" ht="21" customHeight="1">
      <c r="A202" s="53"/>
      <c r="B202" s="35"/>
      <c r="C202" s="54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35"/>
      <c r="T202" s="35"/>
      <c r="U202" s="35"/>
    </row>
    <row r="203" spans="1:21" ht="21" customHeight="1">
      <c r="A203" s="53"/>
      <c r="B203" s="35"/>
      <c r="C203" s="54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35"/>
      <c r="T203" s="35"/>
      <c r="U203" s="35"/>
    </row>
    <row r="204" spans="1:21" ht="21" customHeight="1">
      <c r="A204" s="53"/>
      <c r="B204" s="35"/>
      <c r="C204" s="54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35"/>
      <c r="T204" s="35"/>
      <c r="U204" s="35"/>
    </row>
    <row r="205" spans="1:21" ht="21" customHeight="1">
      <c r="A205" s="53"/>
      <c r="B205" s="35"/>
      <c r="C205" s="54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35"/>
      <c r="T205" s="35"/>
      <c r="U205" s="35"/>
    </row>
    <row r="206" spans="1:21" ht="21" customHeight="1">
      <c r="A206" s="53"/>
      <c r="B206" s="35"/>
      <c r="C206" s="54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35"/>
      <c r="T206" s="35"/>
      <c r="U206" s="35"/>
    </row>
    <row r="207" spans="1:21" ht="21" customHeight="1">
      <c r="A207" s="53"/>
      <c r="B207" s="35"/>
      <c r="C207" s="54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35"/>
      <c r="T207" s="35"/>
      <c r="U207" s="35"/>
    </row>
    <row r="208" spans="1:21" ht="21" customHeight="1">
      <c r="A208" s="53"/>
      <c r="B208" s="35"/>
      <c r="C208" s="54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35"/>
      <c r="T208" s="35"/>
      <c r="U208" s="35"/>
    </row>
    <row r="209" spans="1:21" ht="21" customHeight="1">
      <c r="A209" s="53"/>
      <c r="B209" s="35"/>
      <c r="C209" s="54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35"/>
      <c r="T209" s="35"/>
      <c r="U209" s="35"/>
    </row>
    <row r="210" spans="1:21" ht="21" customHeight="1">
      <c r="A210" s="53"/>
      <c r="B210" s="35"/>
      <c r="C210" s="54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35"/>
      <c r="T210" s="35"/>
      <c r="U210" s="35"/>
    </row>
    <row r="211" spans="1:21" ht="21" customHeight="1">
      <c r="A211" s="53"/>
      <c r="B211" s="35"/>
      <c r="C211" s="54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35"/>
      <c r="T211" s="35"/>
      <c r="U211" s="35"/>
    </row>
    <row r="212" spans="1:21" ht="21" customHeight="1">
      <c r="A212" s="53"/>
      <c r="B212" s="35"/>
      <c r="C212" s="54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35"/>
      <c r="T212" s="35"/>
      <c r="U212" s="35"/>
    </row>
    <row r="213" spans="1:21" ht="21" customHeight="1">
      <c r="A213" s="53"/>
      <c r="B213" s="35"/>
      <c r="C213" s="54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35"/>
      <c r="T213" s="35"/>
      <c r="U213" s="35"/>
    </row>
    <row r="214" spans="1:21" ht="21" customHeight="1">
      <c r="A214" s="53"/>
      <c r="B214" s="35"/>
      <c r="C214" s="54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35"/>
      <c r="T214" s="35"/>
      <c r="U214" s="35"/>
    </row>
    <row r="215" spans="1:21" ht="21" customHeight="1">
      <c r="A215" s="53"/>
      <c r="B215" s="35"/>
      <c r="C215" s="54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35"/>
      <c r="T215" s="35"/>
      <c r="U215" s="35"/>
    </row>
    <row r="216" spans="1:21" ht="21" customHeight="1">
      <c r="A216" s="53"/>
      <c r="B216" s="35"/>
      <c r="C216" s="54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35"/>
      <c r="T216" s="35"/>
      <c r="U216" s="35"/>
    </row>
    <row r="217" spans="1:21" ht="21" customHeight="1">
      <c r="A217" s="53"/>
      <c r="B217" s="35"/>
      <c r="C217" s="54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35"/>
      <c r="T217" s="35"/>
      <c r="U217" s="35"/>
    </row>
    <row r="218" spans="1:21" ht="21" customHeight="1">
      <c r="A218" s="53"/>
      <c r="B218" s="35"/>
      <c r="C218" s="54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35"/>
      <c r="T218" s="35"/>
      <c r="U218" s="35"/>
    </row>
    <row r="219" spans="1:21" ht="21" customHeight="1">
      <c r="A219" s="53"/>
      <c r="B219" s="35"/>
      <c r="C219" s="54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35"/>
      <c r="T219" s="35"/>
      <c r="U219" s="35"/>
    </row>
    <row r="220" spans="1:21" ht="21" customHeight="1">
      <c r="A220" s="53"/>
      <c r="B220" s="35"/>
      <c r="C220" s="54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35"/>
      <c r="T220" s="35"/>
      <c r="U220" s="35"/>
    </row>
    <row r="221" spans="1:21" ht="21" customHeight="1">
      <c r="A221" s="53"/>
      <c r="B221" s="35"/>
      <c r="C221" s="54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35"/>
      <c r="T221" s="35"/>
      <c r="U221" s="35"/>
    </row>
    <row r="222" spans="1:21" ht="21" customHeight="1">
      <c r="A222" s="53"/>
      <c r="B222" s="35"/>
      <c r="C222" s="54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35"/>
      <c r="T222" s="35"/>
      <c r="U222" s="35"/>
    </row>
    <row r="223" spans="1:21" ht="21" customHeight="1">
      <c r="A223" s="53"/>
      <c r="B223" s="35"/>
      <c r="C223" s="54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35"/>
      <c r="T223" s="35"/>
      <c r="U223" s="35"/>
    </row>
    <row r="224" spans="1:21" ht="21" customHeight="1">
      <c r="A224" s="53"/>
      <c r="B224" s="35"/>
      <c r="C224" s="54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35"/>
      <c r="T224" s="35"/>
      <c r="U224" s="35"/>
    </row>
    <row r="225" spans="1:21" ht="21" customHeight="1">
      <c r="A225" s="53"/>
      <c r="B225" s="35"/>
      <c r="C225" s="54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35"/>
      <c r="T225" s="35"/>
      <c r="U225" s="35"/>
    </row>
    <row r="226" spans="1:21" ht="21" customHeight="1">
      <c r="A226" s="53"/>
      <c r="B226" s="35"/>
      <c r="C226" s="54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35"/>
      <c r="T226" s="35"/>
      <c r="U226" s="35"/>
    </row>
    <row r="227" spans="1:21" ht="21" customHeight="1">
      <c r="A227" s="53"/>
      <c r="B227" s="35"/>
      <c r="C227" s="54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35"/>
      <c r="T227" s="35"/>
      <c r="U227" s="35"/>
    </row>
    <row r="228" spans="1:21" ht="21" customHeight="1">
      <c r="A228" s="53"/>
      <c r="B228" s="35"/>
      <c r="C228" s="54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35"/>
      <c r="T228" s="35"/>
      <c r="U228" s="35"/>
    </row>
    <row r="229" spans="1:21" ht="21" customHeight="1">
      <c r="A229" s="53"/>
      <c r="B229" s="35"/>
      <c r="C229" s="54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35"/>
      <c r="T229" s="35"/>
      <c r="U229" s="35"/>
    </row>
    <row r="230" spans="1:21" ht="21" customHeight="1">
      <c r="A230" s="53"/>
      <c r="B230" s="35"/>
      <c r="C230" s="54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35"/>
      <c r="T230" s="35"/>
      <c r="U230" s="35"/>
    </row>
    <row r="231" spans="1:21" ht="21" customHeight="1">
      <c r="A231" s="53"/>
      <c r="B231" s="35"/>
      <c r="C231" s="54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35"/>
      <c r="T231" s="35"/>
      <c r="U231" s="35"/>
    </row>
    <row r="232" spans="1:21" ht="21" customHeight="1">
      <c r="A232" s="53"/>
      <c r="B232" s="35"/>
      <c r="C232" s="54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35"/>
      <c r="T232" s="35"/>
      <c r="U232" s="35"/>
    </row>
    <row r="233" spans="1:21" ht="21" customHeight="1">
      <c r="A233" s="53"/>
      <c r="B233" s="35"/>
      <c r="C233" s="54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35"/>
      <c r="T233" s="35"/>
      <c r="U233" s="35"/>
    </row>
    <row r="234" spans="1:21" ht="21" customHeight="1">
      <c r="A234" s="53"/>
      <c r="B234" s="35"/>
      <c r="C234" s="54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35"/>
      <c r="T234" s="35"/>
      <c r="U234" s="35"/>
    </row>
    <row r="235" spans="1:21" ht="21" customHeight="1">
      <c r="A235" s="53"/>
      <c r="B235" s="35"/>
      <c r="C235" s="54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35"/>
      <c r="T235" s="35"/>
      <c r="U235" s="35"/>
    </row>
    <row r="236" spans="1:21" ht="21" customHeight="1">
      <c r="A236" s="53"/>
      <c r="B236" s="35"/>
      <c r="C236" s="54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35"/>
      <c r="T236" s="35"/>
      <c r="U236" s="35"/>
    </row>
    <row r="237" spans="1:21" ht="21" customHeight="1">
      <c r="A237" s="53"/>
      <c r="B237" s="35"/>
      <c r="C237" s="54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35"/>
      <c r="T237" s="35"/>
      <c r="U237" s="35"/>
    </row>
    <row r="238" spans="1:21" ht="21" customHeight="1">
      <c r="A238" s="53"/>
      <c r="B238" s="35"/>
      <c r="C238" s="54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35"/>
      <c r="T238" s="35"/>
      <c r="U238" s="35"/>
    </row>
    <row r="239" spans="1:21" ht="21" customHeight="1">
      <c r="A239" s="53"/>
      <c r="B239" s="35"/>
      <c r="C239" s="54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35"/>
      <c r="T239" s="35"/>
      <c r="U239" s="35"/>
    </row>
    <row r="240" spans="1:21" ht="21" customHeight="1">
      <c r="A240" s="53"/>
      <c r="B240" s="35"/>
      <c r="C240" s="54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35"/>
      <c r="T240" s="35"/>
      <c r="U240" s="35"/>
    </row>
    <row r="241" spans="1:21" ht="21" customHeight="1">
      <c r="A241" s="53"/>
      <c r="B241" s="35"/>
      <c r="C241" s="54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35"/>
      <c r="T241" s="35"/>
      <c r="U241" s="35"/>
    </row>
    <row r="242" spans="1:21" ht="21" customHeight="1">
      <c r="A242" s="53"/>
      <c r="B242" s="35"/>
      <c r="C242" s="54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35"/>
      <c r="T242" s="35"/>
      <c r="U242" s="35"/>
    </row>
    <row r="243" spans="1:21" ht="21" customHeight="1">
      <c r="A243" s="53"/>
      <c r="B243" s="35"/>
      <c r="C243" s="54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35"/>
      <c r="T243" s="35"/>
      <c r="U243" s="35"/>
    </row>
    <row r="244" spans="1:21" ht="21" customHeight="1">
      <c r="A244" s="53"/>
      <c r="B244" s="35"/>
      <c r="C244" s="54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35"/>
      <c r="T244" s="35"/>
      <c r="U244" s="35"/>
    </row>
    <row r="245" spans="1:21" ht="21" customHeight="1">
      <c r="A245" s="53"/>
      <c r="B245" s="35"/>
      <c r="C245" s="54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35"/>
      <c r="T245" s="35"/>
      <c r="U245" s="35"/>
    </row>
    <row r="246" spans="1:21" ht="21" customHeight="1">
      <c r="A246" s="53"/>
      <c r="B246" s="35"/>
      <c r="C246" s="54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35"/>
      <c r="T246" s="35"/>
      <c r="U246" s="35"/>
    </row>
    <row r="247" spans="1:21" ht="21" customHeight="1">
      <c r="A247" s="53"/>
      <c r="B247" s="35"/>
      <c r="C247" s="54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35"/>
      <c r="T247" s="35"/>
      <c r="U247" s="35"/>
    </row>
    <row r="248" spans="1:21" ht="21" customHeight="1">
      <c r="A248" s="53"/>
      <c r="B248" s="35"/>
      <c r="C248" s="54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35"/>
      <c r="T248" s="35"/>
      <c r="U248" s="35"/>
    </row>
    <row r="249" spans="1:21" ht="21" customHeight="1">
      <c r="A249" s="53"/>
      <c r="B249" s="35"/>
      <c r="C249" s="54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35"/>
      <c r="T249" s="35"/>
      <c r="U249" s="35"/>
    </row>
    <row r="250" spans="1:21" ht="21" customHeight="1">
      <c r="A250" s="53"/>
      <c r="B250" s="35"/>
      <c r="C250" s="54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35"/>
      <c r="T250" s="35"/>
      <c r="U250" s="35"/>
    </row>
    <row r="251" spans="1:21" ht="21" customHeight="1">
      <c r="A251" s="53"/>
      <c r="B251" s="35"/>
      <c r="C251" s="54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35"/>
      <c r="T251" s="35"/>
      <c r="U251" s="35"/>
    </row>
    <row r="252" spans="1:21" ht="21" customHeight="1">
      <c r="A252" s="53"/>
      <c r="B252" s="35"/>
      <c r="C252" s="54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35"/>
      <c r="T252" s="35"/>
      <c r="U252" s="35"/>
    </row>
    <row r="253" spans="1:21" ht="21" customHeight="1">
      <c r="A253" s="53"/>
      <c r="B253" s="35"/>
      <c r="C253" s="54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35"/>
      <c r="T253" s="35"/>
      <c r="U253" s="35"/>
    </row>
    <row r="254" spans="1:21" ht="21" customHeight="1">
      <c r="A254" s="53"/>
      <c r="B254" s="35"/>
      <c r="C254" s="54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35"/>
      <c r="T254" s="35"/>
      <c r="U254" s="35"/>
    </row>
    <row r="255" spans="1:21" ht="21" customHeight="1">
      <c r="A255" s="53"/>
      <c r="B255" s="35"/>
      <c r="C255" s="54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35"/>
      <c r="T255" s="35"/>
      <c r="U255" s="35"/>
    </row>
    <row r="256" spans="1:21" ht="21" customHeight="1">
      <c r="A256" s="53"/>
      <c r="B256" s="35"/>
      <c r="C256" s="54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35"/>
      <c r="T256" s="35"/>
      <c r="U256" s="35"/>
    </row>
    <row r="257" spans="1:21" ht="21" customHeight="1">
      <c r="A257" s="53"/>
      <c r="B257" s="35"/>
      <c r="C257" s="54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35"/>
      <c r="T257" s="35"/>
      <c r="U257" s="35"/>
    </row>
    <row r="258" spans="1:21" ht="21" customHeight="1">
      <c r="A258" s="53"/>
      <c r="B258" s="35"/>
      <c r="C258" s="54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35"/>
      <c r="T258" s="35"/>
      <c r="U258" s="35"/>
    </row>
    <row r="259" spans="1:21" ht="21" customHeight="1">
      <c r="A259" s="53"/>
      <c r="B259" s="35"/>
      <c r="C259" s="54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35"/>
      <c r="T259" s="35"/>
      <c r="U259" s="35"/>
    </row>
    <row r="260" spans="1:21" ht="21" customHeight="1">
      <c r="A260" s="53"/>
      <c r="B260" s="35"/>
      <c r="C260" s="54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35"/>
      <c r="T260" s="35"/>
      <c r="U260" s="35"/>
    </row>
    <row r="261" spans="1:21" ht="21" customHeight="1">
      <c r="A261" s="53"/>
      <c r="B261" s="35"/>
      <c r="C261" s="54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35"/>
      <c r="T261" s="35"/>
      <c r="U261" s="35"/>
    </row>
    <row r="262" spans="1:21" ht="21" customHeight="1">
      <c r="A262" s="53"/>
      <c r="B262" s="35"/>
      <c r="C262" s="54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35"/>
      <c r="T262" s="35"/>
      <c r="U262" s="35"/>
    </row>
    <row r="263" spans="1:21" ht="21" customHeight="1">
      <c r="A263" s="53"/>
      <c r="B263" s="35"/>
      <c r="C263" s="54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35"/>
      <c r="T263" s="35"/>
      <c r="U263" s="35"/>
    </row>
    <row r="264" spans="1:21" ht="21" customHeight="1">
      <c r="A264" s="53"/>
      <c r="B264" s="35"/>
      <c r="C264" s="54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35"/>
      <c r="T264" s="35"/>
      <c r="U264" s="35"/>
    </row>
    <row r="265" spans="1:21" ht="21" customHeight="1">
      <c r="A265" s="53"/>
      <c r="B265" s="35"/>
      <c r="C265" s="54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35"/>
      <c r="T265" s="35"/>
      <c r="U265" s="35"/>
    </row>
    <row r="266" spans="1:21" ht="21" customHeight="1">
      <c r="A266" s="53"/>
      <c r="B266" s="35"/>
      <c r="C266" s="54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35"/>
      <c r="T266" s="35"/>
      <c r="U266" s="35"/>
    </row>
    <row r="267" spans="1:21" ht="21" customHeight="1">
      <c r="A267" s="53"/>
      <c r="B267" s="35"/>
      <c r="C267" s="54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35"/>
      <c r="T267" s="35"/>
      <c r="U267" s="35"/>
    </row>
    <row r="268" spans="1:21" ht="21" customHeight="1">
      <c r="A268" s="53"/>
      <c r="B268" s="35"/>
      <c r="C268" s="54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35"/>
      <c r="T268" s="35"/>
      <c r="U268" s="35"/>
    </row>
    <row r="269" spans="1:21" ht="21" customHeight="1">
      <c r="A269" s="53"/>
      <c r="B269" s="35"/>
      <c r="C269" s="54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35"/>
      <c r="T269" s="35"/>
      <c r="U269" s="35"/>
    </row>
    <row r="270" spans="1:21" ht="21" customHeight="1">
      <c r="A270" s="53"/>
      <c r="B270" s="35"/>
      <c r="C270" s="54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35"/>
      <c r="T270" s="35"/>
      <c r="U270" s="35"/>
    </row>
    <row r="271" spans="1:21" ht="21" customHeight="1">
      <c r="A271" s="53"/>
      <c r="B271" s="35"/>
      <c r="C271" s="54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35"/>
      <c r="T271" s="35"/>
      <c r="U271" s="35"/>
    </row>
    <row r="272" spans="1:21" ht="21" customHeight="1">
      <c r="A272" s="53"/>
      <c r="B272" s="35"/>
      <c r="C272" s="54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35"/>
      <c r="T272" s="35"/>
      <c r="U272" s="35"/>
    </row>
    <row r="273" spans="1:21" ht="21" customHeight="1">
      <c r="A273" s="53"/>
      <c r="B273" s="35"/>
      <c r="C273" s="54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35"/>
      <c r="T273" s="35"/>
      <c r="U273" s="35"/>
    </row>
    <row r="274" spans="1:21" ht="21" customHeight="1">
      <c r="A274" s="53"/>
      <c r="B274" s="35"/>
      <c r="C274" s="54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35"/>
      <c r="T274" s="35"/>
      <c r="U274" s="35"/>
    </row>
    <row r="275" spans="1:21" ht="21" customHeight="1">
      <c r="A275" s="53"/>
      <c r="B275" s="35"/>
      <c r="C275" s="54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35"/>
      <c r="T275" s="35"/>
      <c r="U275" s="35"/>
    </row>
    <row r="276" spans="1:21" ht="21" customHeight="1">
      <c r="A276" s="53"/>
      <c r="B276" s="35"/>
      <c r="C276" s="54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35"/>
      <c r="T276" s="35"/>
      <c r="U276" s="35"/>
    </row>
    <row r="277" spans="1:21" ht="21" customHeight="1">
      <c r="A277" s="53"/>
      <c r="B277" s="35"/>
      <c r="C277" s="54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35"/>
      <c r="T277" s="35"/>
      <c r="U277" s="35"/>
    </row>
    <row r="278" spans="1:21" ht="21" customHeight="1">
      <c r="A278" s="53"/>
      <c r="B278" s="35"/>
      <c r="C278" s="54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35"/>
      <c r="T278" s="35"/>
      <c r="U278" s="35"/>
    </row>
    <row r="279" spans="1:21" ht="21" customHeight="1">
      <c r="A279" s="53"/>
      <c r="B279" s="35"/>
      <c r="C279" s="54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35"/>
      <c r="T279" s="35"/>
      <c r="U279" s="35"/>
    </row>
    <row r="280" spans="1:21" ht="21" customHeight="1">
      <c r="A280" s="53"/>
      <c r="B280" s="35"/>
      <c r="C280" s="54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35"/>
      <c r="T280" s="35"/>
      <c r="U280" s="35"/>
    </row>
    <row r="281" spans="1:21" ht="21" customHeight="1">
      <c r="A281" s="53"/>
      <c r="B281" s="35"/>
      <c r="C281" s="54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35"/>
      <c r="T281" s="35"/>
      <c r="U281" s="35"/>
    </row>
    <row r="282" spans="1:21" ht="21" customHeight="1">
      <c r="A282" s="53"/>
      <c r="B282" s="35"/>
      <c r="C282" s="54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35"/>
      <c r="T282" s="35"/>
      <c r="U282" s="35"/>
    </row>
    <row r="283" spans="1:21" ht="21" customHeight="1">
      <c r="A283" s="53"/>
      <c r="B283" s="35"/>
      <c r="C283" s="54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35"/>
      <c r="T283" s="35"/>
      <c r="U283" s="35"/>
    </row>
    <row r="284" spans="1:21" ht="21" customHeight="1">
      <c r="A284" s="53"/>
      <c r="B284" s="35"/>
      <c r="C284" s="54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35"/>
      <c r="T284" s="35"/>
      <c r="U284" s="35"/>
    </row>
    <row r="285" spans="1:21" ht="21" customHeight="1">
      <c r="A285" s="53"/>
      <c r="B285" s="35"/>
      <c r="C285" s="54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35"/>
      <c r="T285" s="35"/>
      <c r="U285" s="35"/>
    </row>
    <row r="286" spans="1:21" ht="21" customHeight="1">
      <c r="A286" s="53"/>
      <c r="B286" s="35"/>
      <c r="C286" s="54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35"/>
      <c r="T286" s="35"/>
      <c r="U286" s="35"/>
    </row>
    <row r="287" spans="1:21" ht="21" customHeight="1">
      <c r="A287" s="53"/>
      <c r="B287" s="35"/>
      <c r="C287" s="54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35"/>
      <c r="T287" s="35"/>
      <c r="U287" s="35"/>
    </row>
    <row r="288" spans="1:21" ht="21" customHeight="1">
      <c r="A288" s="53"/>
      <c r="B288" s="35"/>
      <c r="C288" s="54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35"/>
      <c r="T288" s="35"/>
      <c r="U288" s="35"/>
    </row>
    <row r="289" spans="1:21" ht="21" customHeight="1">
      <c r="A289" s="53"/>
      <c r="B289" s="35"/>
      <c r="C289" s="54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35"/>
      <c r="T289" s="35"/>
      <c r="U289" s="35"/>
    </row>
    <row r="290" spans="1:21" ht="21" customHeight="1">
      <c r="A290" s="53"/>
      <c r="B290" s="35"/>
      <c r="C290" s="54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35"/>
      <c r="T290" s="35"/>
      <c r="U290" s="35"/>
    </row>
    <row r="291" spans="1:21" ht="21" customHeight="1">
      <c r="A291" s="53"/>
      <c r="B291" s="35"/>
      <c r="C291" s="54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35"/>
      <c r="T291" s="35"/>
      <c r="U291" s="35"/>
    </row>
    <row r="292" spans="1:21" ht="21" customHeight="1">
      <c r="A292" s="53"/>
      <c r="B292" s="35"/>
      <c r="C292" s="54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35"/>
      <c r="T292" s="35"/>
      <c r="U292" s="35"/>
    </row>
    <row r="293" spans="1:21" ht="21" customHeight="1">
      <c r="A293" s="53"/>
      <c r="B293" s="35"/>
      <c r="C293" s="54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35"/>
      <c r="T293" s="35"/>
      <c r="U293" s="35"/>
    </row>
    <row r="294" spans="1:21" ht="21" customHeight="1">
      <c r="A294" s="53"/>
      <c r="B294" s="35"/>
      <c r="C294" s="54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35"/>
      <c r="T294" s="35"/>
      <c r="U294" s="35"/>
    </row>
    <row r="295" spans="1:21" ht="21" customHeight="1">
      <c r="A295" s="53"/>
      <c r="B295" s="35"/>
      <c r="C295" s="54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35"/>
      <c r="T295" s="35"/>
      <c r="U295" s="35"/>
    </row>
    <row r="296" spans="1:21" ht="21" customHeight="1">
      <c r="A296" s="53"/>
      <c r="B296" s="35"/>
      <c r="C296" s="54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35"/>
      <c r="T296" s="35"/>
      <c r="U296" s="35"/>
    </row>
    <row r="297" spans="1:21" ht="21" customHeight="1">
      <c r="A297" s="53"/>
      <c r="B297" s="35"/>
      <c r="C297" s="54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35"/>
      <c r="T297" s="35"/>
      <c r="U297" s="35"/>
    </row>
    <row r="298" spans="1:21" ht="21" customHeight="1">
      <c r="A298" s="53"/>
      <c r="B298" s="35"/>
      <c r="C298" s="54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35"/>
      <c r="T298" s="35"/>
      <c r="U298" s="35"/>
    </row>
    <row r="299" spans="1:21" ht="21" customHeight="1">
      <c r="A299" s="53"/>
      <c r="B299" s="35"/>
      <c r="C299" s="54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35"/>
      <c r="T299" s="35"/>
      <c r="U299" s="35"/>
    </row>
    <row r="300" spans="1:21" ht="21" customHeight="1">
      <c r="A300" s="53"/>
      <c r="B300" s="35"/>
      <c r="C300" s="54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35"/>
      <c r="T300" s="35"/>
      <c r="U300" s="35"/>
    </row>
    <row r="301" spans="1:21" ht="21" customHeight="1">
      <c r="A301" s="53"/>
      <c r="B301" s="35"/>
      <c r="C301" s="54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35"/>
      <c r="T301" s="35"/>
      <c r="U301" s="35"/>
    </row>
    <row r="302" spans="1:21" ht="21" customHeight="1">
      <c r="A302" s="53"/>
      <c r="B302" s="35"/>
      <c r="C302" s="54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35"/>
      <c r="T302" s="35"/>
      <c r="U302" s="35"/>
    </row>
    <row r="303" spans="1:21" ht="21" customHeight="1">
      <c r="A303" s="53"/>
      <c r="B303" s="35"/>
      <c r="C303" s="54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35"/>
      <c r="T303" s="35"/>
      <c r="U303" s="35"/>
    </row>
    <row r="304" spans="1:21" ht="21" customHeight="1">
      <c r="A304" s="53"/>
      <c r="B304" s="35"/>
      <c r="C304" s="54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35"/>
      <c r="T304" s="35"/>
      <c r="U304" s="35"/>
    </row>
    <row r="305" spans="1:21" ht="21" customHeight="1">
      <c r="A305" s="53"/>
      <c r="B305" s="35"/>
      <c r="C305" s="54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35"/>
      <c r="T305" s="35"/>
      <c r="U305" s="35"/>
    </row>
    <row r="306" spans="1:21" ht="21" customHeight="1">
      <c r="A306" s="53"/>
      <c r="B306" s="35"/>
      <c r="C306" s="54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35"/>
      <c r="T306" s="35"/>
      <c r="U306" s="35"/>
    </row>
    <row r="307" spans="1:21" ht="21" customHeight="1">
      <c r="A307" s="53"/>
      <c r="B307" s="35"/>
      <c r="C307" s="54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35"/>
      <c r="T307" s="35"/>
      <c r="U307" s="35"/>
    </row>
    <row r="308" spans="1:21" ht="21" customHeight="1">
      <c r="A308" s="53"/>
      <c r="B308" s="35"/>
      <c r="C308" s="54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35"/>
      <c r="T308" s="35"/>
      <c r="U308" s="35"/>
    </row>
    <row r="309" spans="1:21" ht="21" customHeight="1">
      <c r="A309" s="53"/>
      <c r="B309" s="35"/>
      <c r="C309" s="54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35"/>
      <c r="T309" s="35"/>
      <c r="U309" s="35"/>
    </row>
    <row r="310" spans="1:21" ht="21" customHeight="1">
      <c r="A310" s="53"/>
      <c r="B310" s="35"/>
      <c r="C310" s="54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35"/>
      <c r="T310" s="35"/>
      <c r="U310" s="35"/>
    </row>
    <row r="311" spans="1:21" ht="21" customHeight="1">
      <c r="A311" s="53"/>
      <c r="B311" s="35"/>
      <c r="C311" s="54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35"/>
      <c r="T311" s="35"/>
      <c r="U311" s="35"/>
    </row>
    <row r="312" spans="1:21" ht="21" customHeight="1">
      <c r="A312" s="53"/>
      <c r="B312" s="35"/>
      <c r="C312" s="54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35"/>
      <c r="T312" s="35"/>
      <c r="U312" s="35"/>
    </row>
    <row r="313" spans="1:21" ht="21" customHeight="1">
      <c r="A313" s="53"/>
      <c r="B313" s="35"/>
      <c r="C313" s="54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35"/>
      <c r="T313" s="35"/>
      <c r="U313" s="35"/>
    </row>
    <row r="314" spans="1:21" ht="21" customHeight="1">
      <c r="A314" s="53"/>
      <c r="B314" s="35"/>
      <c r="C314" s="54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35"/>
      <c r="T314" s="35"/>
      <c r="U314" s="35"/>
    </row>
    <row r="315" spans="1:21" ht="21" customHeight="1">
      <c r="A315" s="53"/>
      <c r="B315" s="35"/>
      <c r="C315" s="54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35"/>
      <c r="T315" s="35"/>
      <c r="U315" s="35"/>
    </row>
    <row r="316" spans="1:21" ht="21" customHeight="1">
      <c r="A316" s="53"/>
      <c r="B316" s="35"/>
      <c r="C316" s="54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35"/>
      <c r="T316" s="35"/>
      <c r="U316" s="35"/>
    </row>
    <row r="317" spans="1:21" ht="21" customHeight="1">
      <c r="A317" s="53"/>
      <c r="B317" s="35"/>
      <c r="C317" s="54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35"/>
      <c r="T317" s="35"/>
      <c r="U317" s="35"/>
    </row>
    <row r="318" spans="1:21" ht="21" customHeight="1">
      <c r="A318" s="53"/>
      <c r="B318" s="35"/>
      <c r="C318" s="54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35"/>
      <c r="T318" s="35"/>
      <c r="U318" s="35"/>
    </row>
    <row r="319" spans="1:21" ht="21" customHeight="1">
      <c r="A319" s="53"/>
      <c r="B319" s="35"/>
      <c r="C319" s="54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35"/>
      <c r="T319" s="35"/>
      <c r="U319" s="35"/>
    </row>
    <row r="320" spans="1:21" ht="21" customHeight="1">
      <c r="A320" s="53"/>
      <c r="B320" s="35"/>
      <c r="C320" s="54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35"/>
      <c r="T320" s="35"/>
      <c r="U320" s="35"/>
    </row>
    <row r="321" spans="1:21" ht="21" customHeight="1">
      <c r="A321" s="53"/>
      <c r="B321" s="35"/>
      <c r="C321" s="54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35"/>
      <c r="T321" s="35"/>
      <c r="U321" s="35"/>
    </row>
    <row r="322" spans="1:21" ht="21" customHeight="1">
      <c r="A322" s="53"/>
      <c r="B322" s="35"/>
      <c r="C322" s="54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35"/>
      <c r="T322" s="35"/>
      <c r="U322" s="35"/>
    </row>
    <row r="323" spans="1:21" ht="21" customHeight="1">
      <c r="A323" s="53"/>
      <c r="B323" s="35"/>
      <c r="C323" s="54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35"/>
      <c r="T323" s="35"/>
      <c r="U323" s="35"/>
    </row>
    <row r="324" spans="1:21" ht="21" customHeight="1">
      <c r="A324" s="53"/>
      <c r="B324" s="35"/>
      <c r="C324" s="54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35"/>
      <c r="T324" s="35"/>
      <c r="U324" s="35"/>
    </row>
    <row r="325" spans="1:21" ht="21" customHeight="1">
      <c r="A325" s="53"/>
      <c r="B325" s="35"/>
      <c r="C325" s="54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35"/>
      <c r="T325" s="35"/>
      <c r="U325" s="35"/>
    </row>
    <row r="326" spans="1:21" ht="21" customHeight="1">
      <c r="A326" s="53"/>
      <c r="B326" s="35"/>
      <c r="C326" s="54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35"/>
      <c r="T326" s="35"/>
      <c r="U326" s="35"/>
    </row>
    <row r="327" spans="1:21" ht="21" customHeight="1">
      <c r="A327" s="53"/>
      <c r="B327" s="35"/>
      <c r="C327" s="54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35"/>
      <c r="T327" s="35"/>
      <c r="U327" s="35"/>
    </row>
    <row r="328" spans="1:21" ht="21" customHeight="1">
      <c r="A328" s="53"/>
      <c r="B328" s="35"/>
      <c r="C328" s="54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35"/>
      <c r="T328" s="35"/>
      <c r="U328" s="35"/>
    </row>
    <row r="329" spans="1:21" ht="21" customHeight="1">
      <c r="A329" s="53"/>
      <c r="B329" s="35"/>
      <c r="C329" s="54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35"/>
      <c r="T329" s="35"/>
      <c r="U329" s="35"/>
    </row>
    <row r="330" spans="1:21" ht="21" customHeight="1">
      <c r="A330" s="53"/>
      <c r="B330" s="35"/>
      <c r="C330" s="54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35"/>
      <c r="T330" s="35"/>
      <c r="U330" s="35"/>
    </row>
    <row r="331" spans="1:21" ht="21" customHeight="1">
      <c r="A331" s="53"/>
      <c r="B331" s="35"/>
      <c r="C331" s="54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35"/>
      <c r="T331" s="35"/>
      <c r="U331" s="35"/>
    </row>
    <row r="332" spans="1:21" ht="21" customHeight="1">
      <c r="A332" s="53"/>
      <c r="B332" s="35"/>
      <c r="C332" s="54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35"/>
      <c r="T332" s="35"/>
      <c r="U332" s="35"/>
    </row>
    <row r="333" spans="1:21" ht="21" customHeight="1">
      <c r="A333" s="53"/>
      <c r="B333" s="35"/>
      <c r="C333" s="54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35"/>
      <c r="T333" s="35"/>
      <c r="U333" s="35"/>
    </row>
    <row r="334" spans="1:21" ht="21" customHeight="1">
      <c r="A334" s="53"/>
      <c r="B334" s="35"/>
      <c r="C334" s="54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35"/>
      <c r="T334" s="35"/>
      <c r="U334" s="35"/>
    </row>
    <row r="335" spans="1:21" ht="21" customHeight="1">
      <c r="A335" s="53"/>
      <c r="B335" s="35"/>
      <c r="C335" s="54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35"/>
      <c r="T335" s="35"/>
      <c r="U335" s="35"/>
    </row>
    <row r="336" spans="1:21" ht="21" customHeight="1">
      <c r="A336" s="53"/>
      <c r="B336" s="35"/>
      <c r="C336" s="54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35"/>
      <c r="T336" s="35"/>
      <c r="U336" s="35"/>
    </row>
    <row r="337" spans="1:21" ht="21" customHeight="1">
      <c r="A337" s="53"/>
      <c r="B337" s="35"/>
      <c r="C337" s="54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35"/>
      <c r="T337" s="35"/>
      <c r="U337" s="35"/>
    </row>
    <row r="338" spans="1:21" ht="21" customHeight="1">
      <c r="A338" s="53"/>
      <c r="B338" s="35"/>
      <c r="C338" s="54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35"/>
      <c r="T338" s="35"/>
      <c r="U338" s="35"/>
    </row>
    <row r="339" spans="1:21" ht="21" customHeight="1">
      <c r="A339" s="53"/>
      <c r="B339" s="35"/>
      <c r="C339" s="54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35"/>
      <c r="T339" s="35"/>
      <c r="U339" s="35"/>
    </row>
    <row r="340" spans="1:21" ht="21" customHeight="1">
      <c r="A340" s="53"/>
      <c r="B340" s="35"/>
      <c r="C340" s="54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35"/>
      <c r="T340" s="35"/>
      <c r="U340" s="35"/>
    </row>
    <row r="341" spans="1:21" ht="21" customHeight="1">
      <c r="A341" s="53"/>
      <c r="B341" s="35"/>
      <c r="C341" s="54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35"/>
      <c r="T341" s="35"/>
      <c r="U341" s="35"/>
    </row>
    <row r="342" spans="1:21" ht="21" customHeight="1">
      <c r="A342" s="53"/>
      <c r="B342" s="35"/>
      <c r="C342" s="54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35"/>
      <c r="T342" s="35"/>
      <c r="U342" s="35"/>
    </row>
    <row r="343" spans="1:21" ht="21" customHeight="1">
      <c r="A343" s="53"/>
      <c r="B343" s="35"/>
      <c r="C343" s="54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35"/>
      <c r="T343" s="35"/>
      <c r="U343" s="35"/>
    </row>
    <row r="344" spans="1:21" ht="21" customHeight="1">
      <c r="A344" s="53"/>
      <c r="B344" s="35"/>
      <c r="C344" s="54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35"/>
      <c r="T344" s="35"/>
      <c r="U344" s="35"/>
    </row>
    <row r="345" spans="1:21" ht="21" customHeight="1">
      <c r="A345" s="53"/>
      <c r="B345" s="35"/>
      <c r="C345" s="54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35"/>
      <c r="T345" s="35"/>
      <c r="U345" s="35"/>
    </row>
    <row r="346" spans="1:21" ht="21" customHeight="1">
      <c r="A346" s="53"/>
      <c r="B346" s="35"/>
      <c r="C346" s="54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35"/>
      <c r="T346" s="35"/>
      <c r="U346" s="35"/>
    </row>
    <row r="347" spans="1:21" ht="21" customHeight="1">
      <c r="A347" s="53"/>
      <c r="B347" s="35"/>
      <c r="C347" s="54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35"/>
      <c r="T347" s="35"/>
      <c r="U347" s="35"/>
    </row>
    <row r="348" spans="1:21" ht="21" customHeight="1">
      <c r="A348" s="53"/>
      <c r="B348" s="35"/>
      <c r="C348" s="54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35"/>
      <c r="T348" s="35"/>
      <c r="U348" s="35"/>
    </row>
    <row r="349" spans="1:21" ht="21" customHeight="1">
      <c r="A349" s="53"/>
      <c r="B349" s="35"/>
      <c r="C349" s="54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35"/>
      <c r="T349" s="35"/>
      <c r="U349" s="35"/>
    </row>
    <row r="350" spans="1:21" ht="21" customHeight="1">
      <c r="A350" s="53"/>
      <c r="B350" s="35"/>
      <c r="C350" s="54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35"/>
      <c r="T350" s="35"/>
      <c r="U350" s="35"/>
    </row>
    <row r="351" spans="1:21" ht="21" customHeight="1">
      <c r="A351" s="53"/>
      <c r="B351" s="35"/>
      <c r="C351" s="54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35"/>
      <c r="T351" s="35"/>
      <c r="U351" s="35"/>
    </row>
    <row r="352" spans="1:21" ht="21" customHeight="1">
      <c r="A352" s="53"/>
      <c r="B352" s="35"/>
      <c r="C352" s="54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35"/>
      <c r="T352" s="35"/>
      <c r="U352" s="35"/>
    </row>
    <row r="353" spans="1:21" ht="21" customHeight="1">
      <c r="A353" s="53"/>
      <c r="B353" s="35"/>
      <c r="C353" s="54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35"/>
      <c r="T353" s="35"/>
      <c r="U353" s="35"/>
    </row>
    <row r="354" spans="1:21" ht="21" customHeight="1">
      <c r="A354" s="53"/>
      <c r="B354" s="35"/>
      <c r="C354" s="54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35"/>
      <c r="T354" s="35"/>
      <c r="U354" s="35"/>
    </row>
    <row r="355" spans="1:21" ht="21" customHeight="1">
      <c r="A355" s="53"/>
      <c r="B355" s="35"/>
      <c r="C355" s="54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35"/>
      <c r="T355" s="35"/>
      <c r="U355" s="35"/>
    </row>
    <row r="356" spans="1:21" ht="21" customHeight="1">
      <c r="A356" s="53"/>
      <c r="B356" s="35"/>
      <c r="C356" s="54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35"/>
      <c r="T356" s="35"/>
      <c r="U356" s="35"/>
    </row>
    <row r="357" spans="1:21" ht="21" customHeight="1">
      <c r="A357" s="53"/>
      <c r="B357" s="35"/>
      <c r="C357" s="54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35"/>
      <c r="T357" s="35"/>
      <c r="U357" s="35"/>
    </row>
    <row r="358" spans="1:21" ht="21" customHeight="1">
      <c r="A358" s="53"/>
      <c r="B358" s="35"/>
      <c r="C358" s="54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35"/>
      <c r="T358" s="35"/>
      <c r="U358" s="35"/>
    </row>
    <row r="359" spans="1:21" ht="21" customHeight="1">
      <c r="A359" s="53"/>
      <c r="B359" s="35"/>
      <c r="C359" s="54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35"/>
      <c r="T359" s="35"/>
      <c r="U359" s="35"/>
    </row>
    <row r="360" spans="1:21" ht="21" customHeight="1">
      <c r="A360" s="53"/>
      <c r="B360" s="35"/>
      <c r="C360" s="54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35"/>
      <c r="T360" s="35"/>
      <c r="U360" s="35"/>
    </row>
    <row r="361" spans="1:21" ht="21" customHeight="1">
      <c r="A361" s="53"/>
      <c r="B361" s="35"/>
      <c r="C361" s="54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35"/>
      <c r="T361" s="35"/>
      <c r="U361" s="35"/>
    </row>
    <row r="362" spans="1:21" ht="21" customHeight="1">
      <c r="A362" s="53"/>
      <c r="B362" s="35"/>
      <c r="C362" s="54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35"/>
      <c r="T362" s="35"/>
      <c r="U362" s="35"/>
    </row>
    <row r="363" spans="1:21" ht="21" customHeight="1">
      <c r="A363" s="53"/>
      <c r="B363" s="35"/>
      <c r="C363" s="54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35"/>
      <c r="T363" s="35"/>
      <c r="U363" s="35"/>
    </row>
    <row r="364" spans="1:21" ht="21" customHeight="1">
      <c r="A364" s="53"/>
      <c r="B364" s="35"/>
      <c r="C364" s="54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35"/>
      <c r="T364" s="35"/>
      <c r="U364" s="35"/>
    </row>
    <row r="365" spans="1:21" ht="21" customHeight="1">
      <c r="A365" s="53"/>
      <c r="B365" s="35"/>
      <c r="C365" s="54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35"/>
      <c r="T365" s="35"/>
      <c r="U365" s="35"/>
    </row>
    <row r="366" spans="1:21" ht="21" customHeight="1">
      <c r="A366" s="53"/>
      <c r="B366" s="35"/>
      <c r="C366" s="54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35"/>
      <c r="T366" s="35"/>
      <c r="U366" s="35"/>
    </row>
    <row r="367" spans="1:21" ht="21" customHeight="1">
      <c r="A367" s="53"/>
      <c r="B367" s="35"/>
      <c r="C367" s="54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35"/>
      <c r="T367" s="35"/>
      <c r="U367" s="35"/>
    </row>
    <row r="368" spans="1:21" ht="21" customHeight="1">
      <c r="A368" s="53"/>
      <c r="B368" s="35"/>
      <c r="C368" s="54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35"/>
      <c r="T368" s="35"/>
      <c r="U368" s="35"/>
    </row>
    <row r="369" spans="1:21" ht="21" customHeight="1">
      <c r="A369" s="53"/>
      <c r="B369" s="35"/>
      <c r="C369" s="54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35"/>
      <c r="T369" s="35"/>
      <c r="U369" s="35"/>
    </row>
    <row r="370" spans="1:21" ht="21" customHeight="1">
      <c r="A370" s="53"/>
      <c r="B370" s="35"/>
      <c r="C370" s="54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35"/>
      <c r="T370" s="35"/>
      <c r="U370" s="35"/>
    </row>
    <row r="371" spans="1:21" ht="21" customHeight="1">
      <c r="A371" s="53"/>
      <c r="B371" s="35"/>
      <c r="C371" s="54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35"/>
      <c r="T371" s="35"/>
      <c r="U371" s="35"/>
    </row>
    <row r="372" spans="1:21" ht="21" customHeight="1">
      <c r="A372" s="53"/>
      <c r="B372" s="35"/>
      <c r="C372" s="54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35"/>
      <c r="T372" s="35"/>
      <c r="U372" s="35"/>
    </row>
    <row r="373" spans="1:21" ht="21" customHeight="1">
      <c r="A373" s="53"/>
      <c r="B373" s="35"/>
      <c r="C373" s="54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35"/>
      <c r="T373" s="35"/>
      <c r="U373" s="35"/>
    </row>
    <row r="374" spans="1:21" ht="21" customHeight="1">
      <c r="A374" s="53"/>
      <c r="B374" s="35"/>
      <c r="C374" s="54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35"/>
      <c r="T374" s="35"/>
      <c r="U374" s="35"/>
    </row>
    <row r="375" spans="1:21" ht="21" customHeight="1">
      <c r="A375" s="53"/>
      <c r="B375" s="35"/>
      <c r="C375" s="54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35"/>
      <c r="T375" s="35"/>
      <c r="U375" s="35"/>
    </row>
    <row r="376" spans="1:21" ht="21" customHeight="1">
      <c r="A376" s="53"/>
      <c r="B376" s="35"/>
      <c r="C376" s="54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35"/>
      <c r="T376" s="35"/>
      <c r="U376" s="35"/>
    </row>
    <row r="377" spans="1:21" ht="21" customHeight="1">
      <c r="A377" s="53"/>
      <c r="B377" s="35"/>
      <c r="C377" s="54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35"/>
      <c r="T377" s="35"/>
      <c r="U377" s="35"/>
    </row>
    <row r="378" spans="1:21" ht="21" customHeight="1">
      <c r="A378" s="53"/>
      <c r="B378" s="35"/>
      <c r="C378" s="54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35"/>
      <c r="T378" s="35"/>
      <c r="U378" s="35"/>
    </row>
    <row r="379" spans="1:21" ht="21" customHeight="1">
      <c r="A379" s="53"/>
      <c r="B379" s="35"/>
      <c r="C379" s="54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35"/>
      <c r="T379" s="35"/>
      <c r="U379" s="35"/>
    </row>
    <row r="380" spans="1:21" ht="21" customHeight="1">
      <c r="A380" s="53"/>
      <c r="B380" s="35"/>
      <c r="C380" s="54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35"/>
      <c r="T380" s="35"/>
      <c r="U380" s="35"/>
    </row>
    <row r="381" spans="1:21" ht="21" customHeight="1">
      <c r="A381" s="53"/>
      <c r="B381" s="35"/>
      <c r="C381" s="54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35"/>
      <c r="T381" s="35"/>
      <c r="U381" s="35"/>
    </row>
    <row r="382" spans="1:21" ht="21" customHeight="1">
      <c r="A382" s="53"/>
      <c r="B382" s="35"/>
      <c r="C382" s="54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35"/>
      <c r="T382" s="35"/>
      <c r="U382" s="35"/>
    </row>
    <row r="383" spans="1:21" ht="21" customHeight="1">
      <c r="A383" s="53"/>
      <c r="B383" s="35"/>
      <c r="C383" s="54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35"/>
      <c r="T383" s="35"/>
      <c r="U383" s="35"/>
    </row>
    <row r="384" spans="1:21" ht="21" customHeight="1">
      <c r="A384" s="53"/>
      <c r="B384" s="35"/>
      <c r="C384" s="54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35"/>
      <c r="T384" s="35"/>
      <c r="U384" s="35"/>
    </row>
    <row r="385" spans="1:21" ht="21" customHeight="1">
      <c r="A385" s="53"/>
      <c r="B385" s="35"/>
      <c r="C385" s="54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35"/>
      <c r="T385" s="35"/>
      <c r="U385" s="35"/>
    </row>
    <row r="386" spans="1:21" ht="21" customHeight="1">
      <c r="A386" s="53"/>
      <c r="B386" s="35"/>
      <c r="C386" s="54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35"/>
      <c r="T386" s="35"/>
      <c r="U386" s="35"/>
    </row>
    <row r="387" spans="1:21" ht="21" customHeight="1">
      <c r="A387" s="53"/>
      <c r="B387" s="35"/>
      <c r="C387" s="54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35"/>
      <c r="T387" s="35"/>
      <c r="U387" s="35"/>
    </row>
    <row r="388" spans="1:21" ht="21" customHeight="1">
      <c r="A388" s="53"/>
      <c r="B388" s="35"/>
      <c r="C388" s="54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35"/>
      <c r="T388" s="35"/>
      <c r="U388" s="35"/>
    </row>
    <row r="389" spans="1:21" ht="21" customHeight="1">
      <c r="A389" s="53"/>
      <c r="B389" s="35"/>
      <c r="C389" s="54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35"/>
      <c r="T389" s="35"/>
      <c r="U389" s="35"/>
    </row>
    <row r="390" spans="1:21" ht="21" customHeight="1">
      <c r="A390" s="53"/>
      <c r="B390" s="35"/>
      <c r="C390" s="54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35"/>
      <c r="T390" s="35"/>
      <c r="U390" s="35"/>
    </row>
    <row r="391" spans="1:21" ht="21" customHeight="1">
      <c r="A391" s="53"/>
      <c r="B391" s="35"/>
      <c r="C391" s="54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35"/>
      <c r="T391" s="35"/>
      <c r="U391" s="35"/>
    </row>
    <row r="392" spans="1:21" ht="21" customHeight="1">
      <c r="A392" s="53"/>
      <c r="B392" s="35"/>
      <c r="C392" s="54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35"/>
      <c r="T392" s="35"/>
      <c r="U392" s="35"/>
    </row>
    <row r="393" spans="1:21" ht="21" customHeight="1">
      <c r="A393" s="53"/>
      <c r="B393" s="35"/>
      <c r="C393" s="54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35"/>
      <c r="T393" s="35"/>
      <c r="U393" s="35"/>
    </row>
    <row r="394" spans="1:21" ht="21" customHeight="1">
      <c r="A394" s="53"/>
      <c r="B394" s="35"/>
      <c r="C394" s="54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35"/>
      <c r="T394" s="35"/>
      <c r="U394" s="35"/>
    </row>
    <row r="395" spans="1:21" ht="21" customHeight="1">
      <c r="A395" s="53"/>
      <c r="B395" s="35"/>
      <c r="C395" s="54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35"/>
      <c r="T395" s="35"/>
      <c r="U395" s="35"/>
    </row>
    <row r="396" spans="1:21" ht="21" customHeight="1">
      <c r="A396" s="53"/>
      <c r="B396" s="35"/>
      <c r="C396" s="54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35"/>
      <c r="T396" s="35"/>
      <c r="U396" s="35"/>
    </row>
    <row r="397" spans="1:21" ht="21" customHeight="1">
      <c r="A397" s="53"/>
      <c r="B397" s="35"/>
      <c r="C397" s="54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35"/>
      <c r="T397" s="35"/>
      <c r="U397" s="35"/>
    </row>
    <row r="398" spans="1:21" ht="21" customHeight="1">
      <c r="A398" s="53"/>
      <c r="B398" s="35"/>
      <c r="C398" s="54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35"/>
      <c r="T398" s="35"/>
      <c r="U398" s="35"/>
    </row>
    <row r="399" spans="1:21" ht="21" customHeight="1">
      <c r="A399" s="53"/>
      <c r="B399" s="35"/>
      <c r="C399" s="54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35"/>
      <c r="T399" s="35"/>
      <c r="U399" s="35"/>
    </row>
    <row r="400" spans="1:21" ht="21" customHeight="1">
      <c r="A400" s="53"/>
      <c r="B400" s="35"/>
      <c r="C400" s="54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35"/>
      <c r="T400" s="35"/>
      <c r="U400" s="35"/>
    </row>
    <row r="401" spans="1:21" ht="21" customHeight="1">
      <c r="A401" s="53"/>
      <c r="B401" s="35"/>
      <c r="C401" s="54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35"/>
      <c r="T401" s="35"/>
      <c r="U401" s="35"/>
    </row>
    <row r="402" spans="1:21" ht="21" customHeight="1">
      <c r="A402" s="53"/>
      <c r="B402" s="35"/>
      <c r="C402" s="54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35"/>
      <c r="T402" s="35"/>
      <c r="U402" s="35"/>
    </row>
    <row r="403" spans="1:21" ht="21" customHeight="1">
      <c r="A403" s="53"/>
      <c r="B403" s="35"/>
      <c r="C403" s="54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35"/>
      <c r="T403" s="35"/>
      <c r="U403" s="35"/>
    </row>
    <row r="404" spans="1:21" ht="21" customHeight="1">
      <c r="A404" s="53"/>
      <c r="B404" s="35"/>
      <c r="C404" s="54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35"/>
      <c r="T404" s="35"/>
      <c r="U404" s="35"/>
    </row>
    <row r="405" spans="1:21" ht="21" customHeight="1">
      <c r="A405" s="53"/>
      <c r="B405" s="35"/>
      <c r="C405" s="54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35"/>
      <c r="T405" s="35"/>
      <c r="U405" s="35"/>
    </row>
    <row r="406" spans="1:21" ht="21" customHeight="1">
      <c r="A406" s="53"/>
      <c r="B406" s="35"/>
      <c r="C406" s="54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35"/>
      <c r="T406" s="35"/>
      <c r="U406" s="35"/>
    </row>
    <row r="407" spans="1:21" ht="21" customHeight="1">
      <c r="A407" s="53"/>
      <c r="B407" s="35"/>
      <c r="C407" s="54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35"/>
      <c r="T407" s="35"/>
      <c r="U407" s="35"/>
    </row>
    <row r="408" spans="1:21" ht="21" customHeight="1">
      <c r="A408" s="53"/>
      <c r="B408" s="35"/>
      <c r="C408" s="54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35"/>
      <c r="T408" s="35"/>
      <c r="U408" s="35"/>
    </row>
    <row r="409" spans="1:21" ht="21" customHeight="1">
      <c r="A409" s="53"/>
      <c r="B409" s="35"/>
      <c r="C409" s="54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35"/>
      <c r="T409" s="35"/>
      <c r="U409" s="35"/>
    </row>
    <row r="410" spans="1:21" ht="21" customHeight="1">
      <c r="A410" s="53"/>
      <c r="B410" s="35"/>
      <c r="C410" s="54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35"/>
      <c r="T410" s="35"/>
      <c r="U410" s="35"/>
    </row>
    <row r="411" spans="1:21" ht="21" customHeight="1">
      <c r="A411" s="53"/>
      <c r="B411" s="35"/>
      <c r="C411" s="54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35"/>
      <c r="T411" s="35"/>
      <c r="U411" s="35"/>
    </row>
    <row r="412" spans="1:21" ht="21" customHeight="1">
      <c r="A412" s="53"/>
      <c r="B412" s="35"/>
      <c r="C412" s="54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35"/>
      <c r="T412" s="35"/>
      <c r="U412" s="35"/>
    </row>
    <row r="413" spans="1:21" ht="21" customHeight="1">
      <c r="A413" s="53"/>
      <c r="B413" s="35"/>
      <c r="C413" s="54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35"/>
      <c r="T413" s="35"/>
      <c r="U413" s="35"/>
    </row>
    <row r="414" spans="1:21" ht="21" customHeight="1">
      <c r="A414" s="53"/>
      <c r="B414" s="35"/>
      <c r="C414" s="54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35"/>
      <c r="T414" s="35"/>
      <c r="U414" s="35"/>
    </row>
    <row r="415" spans="1:21" ht="21" customHeight="1">
      <c r="A415" s="53"/>
      <c r="B415" s="35"/>
      <c r="C415" s="54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35"/>
      <c r="T415" s="35"/>
      <c r="U415" s="35"/>
    </row>
    <row r="416" spans="1:21" ht="21" customHeight="1">
      <c r="A416" s="53"/>
      <c r="B416" s="35"/>
      <c r="C416" s="54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35"/>
      <c r="T416" s="35"/>
      <c r="U416" s="35"/>
    </row>
    <row r="417" spans="1:21" ht="21" customHeight="1">
      <c r="A417" s="53"/>
      <c r="B417" s="35"/>
      <c r="C417" s="54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35"/>
      <c r="T417" s="35"/>
      <c r="U417" s="35"/>
    </row>
    <row r="418" spans="1:21" ht="21" customHeight="1">
      <c r="A418" s="53"/>
      <c r="B418" s="35"/>
      <c r="C418" s="54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35"/>
      <c r="T418" s="35"/>
      <c r="U418" s="35"/>
    </row>
    <row r="419" spans="1:21" ht="21" customHeight="1">
      <c r="A419" s="53"/>
      <c r="B419" s="35"/>
      <c r="C419" s="54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35"/>
      <c r="T419" s="35"/>
      <c r="U419" s="35"/>
    </row>
    <row r="420" spans="1:21" ht="21" customHeight="1">
      <c r="A420" s="53"/>
      <c r="B420" s="35"/>
      <c r="C420" s="54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35"/>
      <c r="T420" s="35"/>
      <c r="U420" s="35"/>
    </row>
    <row r="421" spans="1:21" ht="21" customHeight="1">
      <c r="A421" s="53"/>
      <c r="B421" s="35"/>
      <c r="C421" s="54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35"/>
      <c r="T421" s="35"/>
      <c r="U421" s="35"/>
    </row>
    <row r="422" spans="1:21" ht="21" customHeight="1">
      <c r="A422" s="53"/>
      <c r="B422" s="35"/>
      <c r="C422" s="54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35"/>
      <c r="T422" s="35"/>
      <c r="U422" s="35"/>
    </row>
    <row r="423" spans="1:21" ht="21" customHeight="1">
      <c r="A423" s="53"/>
      <c r="B423" s="35"/>
      <c r="C423" s="54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35"/>
      <c r="T423" s="35"/>
      <c r="U423" s="35"/>
    </row>
    <row r="424" spans="1:21" ht="21" customHeight="1">
      <c r="A424" s="53"/>
      <c r="B424" s="35"/>
      <c r="C424" s="54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35"/>
      <c r="T424" s="35"/>
      <c r="U424" s="35"/>
    </row>
    <row r="425" spans="1:21" ht="21" customHeight="1">
      <c r="A425" s="53"/>
      <c r="B425" s="35"/>
      <c r="C425" s="54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35"/>
      <c r="T425" s="35"/>
      <c r="U425" s="35"/>
    </row>
    <row r="426" spans="1:21" ht="21" customHeight="1">
      <c r="A426" s="53"/>
      <c r="B426" s="35"/>
      <c r="C426" s="54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35"/>
      <c r="T426" s="35"/>
      <c r="U426" s="35"/>
    </row>
    <row r="427" spans="1:21" ht="21" customHeight="1">
      <c r="A427" s="53"/>
      <c r="B427" s="35"/>
      <c r="C427" s="54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35"/>
      <c r="T427" s="35"/>
      <c r="U427" s="35"/>
    </row>
    <row r="428" spans="1:21" ht="21" customHeight="1">
      <c r="A428" s="53"/>
      <c r="B428" s="35"/>
      <c r="C428" s="54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35"/>
      <c r="T428" s="35"/>
      <c r="U428" s="35"/>
    </row>
    <row r="429" spans="1:21" ht="21" customHeight="1">
      <c r="A429" s="53"/>
      <c r="B429" s="35"/>
      <c r="C429" s="54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35"/>
      <c r="T429" s="35"/>
      <c r="U429" s="35"/>
    </row>
    <row r="430" spans="1:21" ht="21" customHeight="1">
      <c r="A430" s="53"/>
      <c r="B430" s="35"/>
      <c r="C430" s="54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35"/>
      <c r="T430" s="35"/>
      <c r="U430" s="35"/>
    </row>
    <row r="431" spans="1:21" ht="21" customHeight="1">
      <c r="A431" s="53"/>
      <c r="B431" s="35"/>
      <c r="C431" s="54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35"/>
      <c r="T431" s="35"/>
      <c r="U431" s="35"/>
    </row>
    <row r="432" spans="1:21" ht="21" customHeight="1">
      <c r="A432" s="53"/>
      <c r="B432" s="35"/>
      <c r="C432" s="54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35"/>
      <c r="T432" s="35"/>
      <c r="U432" s="35"/>
    </row>
    <row r="433" spans="1:21" ht="21" customHeight="1">
      <c r="A433" s="53"/>
      <c r="B433" s="35"/>
      <c r="C433" s="54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35"/>
      <c r="T433" s="35"/>
      <c r="U433" s="35"/>
    </row>
    <row r="434" spans="1:21" ht="21" customHeight="1">
      <c r="A434" s="53"/>
      <c r="B434" s="35"/>
      <c r="C434" s="54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35"/>
      <c r="T434" s="35"/>
      <c r="U434" s="35"/>
    </row>
    <row r="435" spans="1:21" ht="21" customHeight="1">
      <c r="A435" s="53"/>
      <c r="B435" s="35"/>
      <c r="C435" s="54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35"/>
      <c r="T435" s="35"/>
      <c r="U435" s="35"/>
    </row>
    <row r="436" spans="1:21" ht="21" customHeight="1">
      <c r="A436" s="53"/>
      <c r="B436" s="35"/>
      <c r="C436" s="54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35"/>
      <c r="T436" s="35"/>
      <c r="U436" s="35"/>
    </row>
    <row r="437" spans="1:21" ht="21" customHeight="1">
      <c r="A437" s="53"/>
      <c r="B437" s="35"/>
      <c r="C437" s="54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35"/>
      <c r="T437" s="35"/>
      <c r="U437" s="35"/>
    </row>
    <row r="438" spans="1:21" ht="21" customHeight="1">
      <c r="A438" s="53"/>
      <c r="B438" s="35"/>
      <c r="C438" s="54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35"/>
      <c r="T438" s="35"/>
      <c r="U438" s="35"/>
    </row>
    <row r="439" spans="1:21" ht="21" customHeight="1">
      <c r="A439" s="53"/>
      <c r="B439" s="35"/>
      <c r="C439" s="54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35"/>
      <c r="T439" s="35"/>
      <c r="U439" s="35"/>
    </row>
    <row r="440" spans="1:21" ht="21" customHeight="1">
      <c r="A440" s="53"/>
      <c r="B440" s="35"/>
      <c r="C440" s="54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35"/>
      <c r="T440" s="35"/>
      <c r="U440" s="35"/>
    </row>
    <row r="441" spans="1:21" ht="21" customHeight="1">
      <c r="A441" s="53"/>
      <c r="B441" s="35"/>
      <c r="C441" s="54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35"/>
      <c r="T441" s="35"/>
      <c r="U441" s="35"/>
    </row>
    <row r="442" spans="1:21" ht="21" customHeight="1">
      <c r="A442" s="53"/>
      <c r="B442" s="35"/>
      <c r="C442" s="54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35"/>
      <c r="T442" s="35"/>
      <c r="U442" s="35"/>
    </row>
    <row r="443" spans="1:21" ht="21" customHeight="1">
      <c r="A443" s="53"/>
      <c r="B443" s="35"/>
      <c r="C443" s="54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35"/>
      <c r="T443" s="35"/>
      <c r="U443" s="35"/>
    </row>
    <row r="444" spans="1:21" ht="21" customHeight="1">
      <c r="A444" s="53"/>
      <c r="B444" s="35"/>
      <c r="C444" s="54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35"/>
      <c r="T444" s="35"/>
      <c r="U444" s="35"/>
    </row>
    <row r="445" spans="1:21" ht="21" customHeight="1">
      <c r="A445" s="53"/>
      <c r="B445" s="35"/>
      <c r="C445" s="54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35"/>
      <c r="T445" s="35"/>
      <c r="U445" s="35"/>
    </row>
    <row r="446" spans="1:21" ht="21" customHeight="1">
      <c r="A446" s="53"/>
      <c r="B446" s="35"/>
      <c r="C446" s="54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35"/>
      <c r="T446" s="35"/>
      <c r="U446" s="35"/>
    </row>
    <row r="447" spans="1:21" ht="21" customHeight="1">
      <c r="A447" s="53"/>
      <c r="B447" s="35"/>
      <c r="C447" s="54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35"/>
      <c r="T447" s="35"/>
      <c r="U447" s="35"/>
    </row>
    <row r="448" spans="1:21" ht="21" customHeight="1">
      <c r="A448" s="53"/>
      <c r="B448" s="35"/>
      <c r="C448" s="54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35"/>
      <c r="T448" s="35"/>
      <c r="U448" s="35"/>
    </row>
    <row r="449" spans="1:21" ht="21" customHeight="1">
      <c r="A449" s="53"/>
      <c r="B449" s="35"/>
      <c r="C449" s="54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35"/>
      <c r="T449" s="35"/>
      <c r="U449" s="35"/>
    </row>
    <row r="450" spans="1:21" ht="21" customHeight="1">
      <c r="A450" s="53"/>
      <c r="B450" s="35"/>
      <c r="C450" s="54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35"/>
      <c r="T450" s="35"/>
      <c r="U450" s="35"/>
    </row>
    <row r="451" spans="1:21" ht="21" customHeight="1">
      <c r="A451" s="53"/>
      <c r="B451" s="35"/>
      <c r="C451" s="54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35"/>
      <c r="T451" s="35"/>
      <c r="U451" s="35"/>
    </row>
    <row r="452" spans="1:21" ht="21" customHeight="1">
      <c r="A452" s="53"/>
      <c r="B452" s="35"/>
      <c r="C452" s="54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35"/>
      <c r="T452" s="35"/>
      <c r="U452" s="35"/>
    </row>
    <row r="453" spans="1:21" ht="21" customHeight="1">
      <c r="A453" s="53"/>
      <c r="B453" s="35"/>
      <c r="C453" s="54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35"/>
      <c r="T453" s="35"/>
      <c r="U453" s="35"/>
    </row>
    <row r="454" spans="1:21" ht="21" customHeight="1">
      <c r="A454" s="53"/>
      <c r="B454" s="35"/>
      <c r="C454" s="54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35"/>
      <c r="T454" s="35"/>
      <c r="U454" s="35"/>
    </row>
    <row r="455" spans="1:21" ht="21" customHeight="1">
      <c r="A455" s="53"/>
      <c r="B455" s="35"/>
      <c r="C455" s="54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35"/>
      <c r="T455" s="35"/>
      <c r="U455" s="35"/>
    </row>
    <row r="456" spans="1:21" ht="21" customHeight="1">
      <c r="A456" s="53"/>
      <c r="B456" s="35"/>
      <c r="C456" s="54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35"/>
      <c r="T456" s="35"/>
      <c r="U456" s="35"/>
    </row>
    <row r="457" spans="1:21" ht="21" customHeight="1">
      <c r="A457" s="53"/>
      <c r="B457" s="35"/>
      <c r="C457" s="54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35"/>
      <c r="T457" s="35"/>
      <c r="U457" s="35"/>
    </row>
    <row r="458" spans="1:21" ht="21" customHeight="1">
      <c r="A458" s="53"/>
      <c r="B458" s="35"/>
      <c r="C458" s="54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35"/>
      <c r="T458" s="35"/>
      <c r="U458" s="35"/>
    </row>
    <row r="459" spans="1:21" ht="21" customHeight="1">
      <c r="A459" s="53"/>
      <c r="B459" s="35"/>
      <c r="C459" s="54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35"/>
      <c r="T459" s="35"/>
      <c r="U459" s="35"/>
    </row>
    <row r="460" spans="1:21" ht="21" customHeight="1">
      <c r="A460" s="53"/>
      <c r="B460" s="35"/>
      <c r="C460" s="54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35"/>
      <c r="T460" s="35"/>
      <c r="U460" s="35"/>
    </row>
    <row r="461" spans="1:21" ht="21" customHeight="1">
      <c r="A461" s="53"/>
      <c r="B461" s="35"/>
      <c r="C461" s="54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35"/>
      <c r="T461" s="35"/>
      <c r="U461" s="35"/>
    </row>
    <row r="462" spans="1:21" ht="21" customHeight="1">
      <c r="A462" s="53"/>
      <c r="B462" s="35"/>
      <c r="C462" s="54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35"/>
      <c r="T462" s="35"/>
      <c r="U462" s="35"/>
    </row>
    <row r="463" spans="1:21" ht="21" customHeight="1">
      <c r="A463" s="53"/>
      <c r="B463" s="35"/>
      <c r="C463" s="54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35"/>
      <c r="T463" s="35"/>
      <c r="U463" s="35"/>
    </row>
    <row r="464" spans="1:21" ht="21" customHeight="1">
      <c r="A464" s="53"/>
      <c r="B464" s="35"/>
      <c r="C464" s="54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35"/>
      <c r="T464" s="35"/>
      <c r="U464" s="35"/>
    </row>
    <row r="465" spans="1:21" ht="21" customHeight="1">
      <c r="A465" s="53"/>
      <c r="B465" s="35"/>
      <c r="C465" s="54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35"/>
      <c r="T465" s="35"/>
      <c r="U465" s="35"/>
    </row>
    <row r="466" spans="1:21" ht="21" customHeight="1">
      <c r="A466" s="53"/>
      <c r="B466" s="35"/>
      <c r="C466" s="54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35"/>
      <c r="T466" s="35"/>
      <c r="U466" s="35"/>
    </row>
    <row r="467" spans="1:21" ht="21" customHeight="1">
      <c r="A467" s="53"/>
      <c r="B467" s="35"/>
      <c r="C467" s="54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35"/>
      <c r="T467" s="35"/>
      <c r="U467" s="35"/>
    </row>
    <row r="468" spans="1:21" ht="21" customHeight="1">
      <c r="A468" s="53"/>
      <c r="B468" s="35"/>
      <c r="C468" s="54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35"/>
      <c r="T468" s="35"/>
      <c r="U468" s="35"/>
    </row>
    <row r="469" spans="1:21" ht="21" customHeight="1">
      <c r="A469" s="53"/>
      <c r="B469" s="35"/>
      <c r="C469" s="54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35"/>
      <c r="T469" s="35"/>
      <c r="U469" s="35"/>
    </row>
    <row r="470" spans="1:21" ht="21" customHeight="1">
      <c r="A470" s="53"/>
      <c r="B470" s="35"/>
      <c r="C470" s="54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35"/>
      <c r="T470" s="35"/>
      <c r="U470" s="35"/>
    </row>
    <row r="471" spans="1:21" ht="21" customHeight="1">
      <c r="A471" s="53"/>
      <c r="B471" s="35"/>
      <c r="C471" s="54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35"/>
      <c r="T471" s="35"/>
      <c r="U471" s="35"/>
    </row>
    <row r="472" spans="1:21" ht="21" customHeight="1">
      <c r="A472" s="53"/>
      <c r="B472" s="35"/>
      <c r="C472" s="54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35"/>
      <c r="T472" s="35"/>
      <c r="U472" s="35"/>
    </row>
    <row r="473" spans="1:21" ht="21" customHeight="1">
      <c r="A473" s="53"/>
      <c r="B473" s="35"/>
      <c r="C473" s="54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35"/>
      <c r="T473" s="35"/>
      <c r="U473" s="35"/>
    </row>
    <row r="474" spans="1:21" ht="21" customHeight="1">
      <c r="A474" s="53"/>
      <c r="B474" s="35"/>
      <c r="C474" s="54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35"/>
      <c r="T474" s="35"/>
      <c r="U474" s="35"/>
    </row>
    <row r="475" spans="1:21" ht="21" customHeight="1">
      <c r="A475" s="53"/>
      <c r="B475" s="35"/>
      <c r="C475" s="54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35"/>
      <c r="T475" s="35"/>
      <c r="U475" s="35"/>
    </row>
    <row r="476" spans="1:21" ht="21" customHeight="1">
      <c r="A476" s="53"/>
      <c r="B476" s="35"/>
      <c r="C476" s="54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35"/>
      <c r="T476" s="35"/>
      <c r="U476" s="35"/>
    </row>
    <row r="477" spans="1:21" ht="21" customHeight="1">
      <c r="A477" s="53"/>
      <c r="B477" s="35"/>
      <c r="C477" s="54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35"/>
      <c r="T477" s="35"/>
      <c r="U477" s="35"/>
    </row>
    <row r="478" spans="1:21" ht="21" customHeight="1">
      <c r="A478" s="53"/>
      <c r="B478" s="35"/>
      <c r="C478" s="54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35"/>
      <c r="T478" s="35"/>
      <c r="U478" s="35"/>
    </row>
    <row r="479" spans="1:21" ht="21" customHeight="1">
      <c r="A479" s="53"/>
      <c r="B479" s="35"/>
      <c r="C479" s="54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35"/>
      <c r="T479" s="35"/>
      <c r="U479" s="35"/>
    </row>
    <row r="480" spans="1:21" ht="21" customHeight="1">
      <c r="A480" s="53"/>
      <c r="B480" s="35"/>
      <c r="C480" s="54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35"/>
      <c r="T480" s="35"/>
      <c r="U480" s="35"/>
    </row>
    <row r="481" spans="1:21" ht="21" customHeight="1">
      <c r="A481" s="53"/>
      <c r="B481" s="35"/>
      <c r="C481" s="54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35"/>
      <c r="T481" s="35"/>
      <c r="U481" s="35"/>
    </row>
    <row r="482" spans="1:21" ht="21" customHeight="1">
      <c r="A482" s="53"/>
      <c r="B482" s="35"/>
      <c r="C482" s="54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35"/>
      <c r="T482" s="35"/>
      <c r="U482" s="35"/>
    </row>
    <row r="483" spans="1:21" ht="21" customHeight="1">
      <c r="A483" s="53"/>
      <c r="B483" s="35"/>
      <c r="C483" s="54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35"/>
      <c r="T483" s="35"/>
      <c r="U483" s="35"/>
    </row>
    <row r="484" spans="1:21" ht="21" customHeight="1">
      <c r="A484" s="53"/>
      <c r="B484" s="35"/>
      <c r="C484" s="54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35"/>
      <c r="T484" s="35"/>
      <c r="U484" s="35"/>
    </row>
    <row r="485" spans="1:21" ht="21" customHeight="1">
      <c r="A485" s="53"/>
      <c r="B485" s="35"/>
      <c r="C485" s="54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35"/>
      <c r="T485" s="35"/>
      <c r="U485" s="35"/>
    </row>
    <row r="486" spans="1:21" ht="21" customHeight="1">
      <c r="A486" s="53"/>
      <c r="B486" s="35"/>
      <c r="C486" s="54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35"/>
      <c r="T486" s="35"/>
      <c r="U486" s="35"/>
    </row>
    <row r="487" spans="1:21" ht="21" customHeight="1">
      <c r="A487" s="53"/>
      <c r="B487" s="35"/>
      <c r="C487" s="54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35"/>
      <c r="T487" s="35"/>
      <c r="U487" s="35"/>
    </row>
    <row r="488" spans="1:21" ht="21" customHeight="1">
      <c r="A488" s="53"/>
      <c r="B488" s="35"/>
      <c r="C488" s="54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35"/>
      <c r="T488" s="35"/>
      <c r="U488" s="35"/>
    </row>
    <row r="489" spans="1:21" ht="21" customHeight="1">
      <c r="A489" s="53"/>
      <c r="B489" s="35"/>
      <c r="C489" s="54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35"/>
      <c r="T489" s="35"/>
      <c r="U489" s="35"/>
    </row>
    <row r="490" spans="1:21" ht="21" customHeight="1">
      <c r="A490" s="53"/>
      <c r="B490" s="35"/>
      <c r="C490" s="54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35"/>
      <c r="T490" s="35"/>
      <c r="U490" s="35"/>
    </row>
    <row r="491" spans="1:21" ht="21" customHeight="1">
      <c r="A491" s="53"/>
      <c r="B491" s="35"/>
      <c r="C491" s="54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35"/>
      <c r="T491" s="35"/>
      <c r="U491" s="35"/>
    </row>
    <row r="492" spans="1:21" ht="21" customHeight="1">
      <c r="A492" s="53"/>
      <c r="B492" s="35"/>
      <c r="C492" s="54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35"/>
      <c r="T492" s="35"/>
      <c r="U492" s="35"/>
    </row>
    <row r="493" spans="1:21" ht="21" customHeight="1">
      <c r="A493" s="53"/>
      <c r="B493" s="35"/>
      <c r="C493" s="54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35"/>
      <c r="T493" s="35"/>
      <c r="U493" s="35"/>
    </row>
    <row r="494" spans="1:21" ht="21" customHeight="1">
      <c r="A494" s="53"/>
      <c r="B494" s="35"/>
      <c r="C494" s="54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35"/>
      <c r="T494" s="35"/>
      <c r="U494" s="35"/>
    </row>
    <row r="495" spans="1:21" ht="21" customHeight="1">
      <c r="A495" s="53"/>
      <c r="B495" s="35"/>
      <c r="C495" s="54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35"/>
      <c r="T495" s="35"/>
      <c r="U495" s="35"/>
    </row>
    <row r="496" spans="1:21" ht="21" customHeight="1">
      <c r="A496" s="53"/>
      <c r="B496" s="35"/>
      <c r="C496" s="54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35"/>
      <c r="T496" s="35"/>
      <c r="U496" s="35"/>
    </row>
    <row r="497" spans="1:21" ht="21" customHeight="1">
      <c r="A497" s="53"/>
      <c r="B497" s="35"/>
      <c r="C497" s="54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35"/>
      <c r="T497" s="35"/>
      <c r="U497" s="35"/>
    </row>
    <row r="498" spans="1:21" ht="21" customHeight="1">
      <c r="A498" s="53"/>
      <c r="B498" s="35"/>
      <c r="C498" s="54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35"/>
      <c r="T498" s="35"/>
      <c r="U498" s="35"/>
    </row>
    <row r="499" spans="1:21" ht="21" customHeight="1">
      <c r="A499" s="53"/>
      <c r="B499" s="35"/>
      <c r="C499" s="54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35"/>
      <c r="T499" s="35"/>
      <c r="U499" s="35"/>
    </row>
    <row r="500" spans="1:21" ht="21" customHeight="1">
      <c r="A500" s="53"/>
      <c r="B500" s="35"/>
      <c r="C500" s="54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35"/>
      <c r="T500" s="35"/>
      <c r="U500" s="35"/>
    </row>
    <row r="501" spans="1:21" ht="21" customHeight="1">
      <c r="A501" s="53"/>
      <c r="B501" s="35"/>
      <c r="C501" s="54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35"/>
      <c r="T501" s="35"/>
      <c r="U501" s="35"/>
    </row>
    <row r="502" spans="1:21" ht="21" customHeight="1">
      <c r="A502" s="53"/>
      <c r="B502" s="35"/>
      <c r="C502" s="54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35"/>
      <c r="T502" s="35"/>
      <c r="U502" s="35"/>
    </row>
    <row r="503" spans="1:21" ht="21" customHeight="1">
      <c r="A503" s="53"/>
      <c r="B503" s="35"/>
      <c r="C503" s="54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35"/>
      <c r="T503" s="35"/>
      <c r="U503" s="35"/>
    </row>
    <row r="504" spans="1:21" ht="21" customHeight="1">
      <c r="A504" s="53"/>
      <c r="B504" s="35"/>
      <c r="C504" s="54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35"/>
      <c r="T504" s="35"/>
      <c r="U504" s="35"/>
    </row>
    <row r="505" spans="1:21" ht="21" customHeight="1">
      <c r="A505" s="53"/>
      <c r="B505" s="35"/>
      <c r="C505" s="54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35"/>
      <c r="T505" s="35"/>
      <c r="U505" s="35"/>
    </row>
    <row r="506" spans="1:21" ht="21" customHeight="1">
      <c r="A506" s="53"/>
      <c r="B506" s="35"/>
      <c r="C506" s="54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35"/>
      <c r="T506" s="35"/>
      <c r="U506" s="35"/>
    </row>
    <row r="507" spans="1:21" ht="21" customHeight="1">
      <c r="A507" s="53"/>
      <c r="B507" s="35"/>
      <c r="C507" s="54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35"/>
      <c r="T507" s="35"/>
      <c r="U507" s="35"/>
    </row>
    <row r="508" spans="1:21" ht="21" customHeight="1">
      <c r="A508" s="53"/>
      <c r="B508" s="35"/>
      <c r="C508" s="54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35"/>
      <c r="T508" s="35"/>
      <c r="U508" s="35"/>
    </row>
    <row r="509" spans="1:21" ht="21" customHeight="1">
      <c r="A509" s="53"/>
      <c r="B509" s="35"/>
      <c r="C509" s="54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35"/>
      <c r="T509" s="35"/>
      <c r="U509" s="35"/>
    </row>
    <row r="510" spans="1:21" ht="21" customHeight="1">
      <c r="A510" s="53"/>
      <c r="B510" s="35"/>
      <c r="C510" s="54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35"/>
      <c r="T510" s="35"/>
      <c r="U510" s="35"/>
    </row>
    <row r="511" spans="1:21" ht="21" customHeight="1">
      <c r="A511" s="53"/>
      <c r="B511" s="35"/>
      <c r="C511" s="54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35"/>
      <c r="T511" s="35"/>
      <c r="U511" s="35"/>
    </row>
    <row r="512" spans="1:21" ht="21" customHeight="1">
      <c r="A512" s="53"/>
      <c r="B512" s="35"/>
      <c r="C512" s="54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35"/>
      <c r="T512" s="35"/>
      <c r="U512" s="35"/>
    </row>
    <row r="513" spans="1:21" ht="21" customHeight="1">
      <c r="A513" s="53"/>
      <c r="B513" s="35"/>
      <c r="C513" s="54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35"/>
      <c r="T513" s="35"/>
      <c r="U513" s="35"/>
    </row>
    <row r="514" spans="1:21" ht="21" customHeight="1">
      <c r="A514" s="53"/>
      <c r="B514" s="35"/>
      <c r="C514" s="54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35"/>
      <c r="T514" s="35"/>
      <c r="U514" s="35"/>
    </row>
    <row r="515" spans="1:21" ht="21" customHeight="1">
      <c r="A515" s="53"/>
      <c r="B515" s="35"/>
      <c r="C515" s="54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35"/>
      <c r="T515" s="35"/>
      <c r="U515" s="35"/>
    </row>
    <row r="516" spans="1:21" ht="21" customHeight="1">
      <c r="A516" s="53"/>
      <c r="B516" s="35"/>
      <c r="C516" s="54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35"/>
      <c r="T516" s="35"/>
      <c r="U516" s="35"/>
    </row>
    <row r="517" spans="1:21" ht="21" customHeight="1">
      <c r="A517" s="53"/>
      <c r="B517" s="35"/>
      <c r="C517" s="54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35"/>
      <c r="T517" s="35"/>
      <c r="U517" s="35"/>
    </row>
    <row r="518" spans="1:21" ht="21" customHeight="1">
      <c r="A518" s="53"/>
      <c r="B518" s="35"/>
      <c r="C518" s="54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35"/>
      <c r="T518" s="35"/>
      <c r="U518" s="35"/>
    </row>
    <row r="519" spans="1:21" ht="21" customHeight="1">
      <c r="A519" s="53"/>
      <c r="B519" s="35"/>
      <c r="C519" s="54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35"/>
      <c r="T519" s="35"/>
      <c r="U519" s="35"/>
    </row>
    <row r="520" spans="1:21" ht="21" customHeight="1">
      <c r="A520" s="53"/>
      <c r="B520" s="35"/>
      <c r="C520" s="54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35"/>
      <c r="T520" s="35"/>
      <c r="U520" s="35"/>
    </row>
    <row r="521" spans="1:21" ht="21" customHeight="1">
      <c r="A521" s="53"/>
      <c r="B521" s="35"/>
      <c r="C521" s="54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35"/>
      <c r="T521" s="35"/>
      <c r="U521" s="35"/>
    </row>
    <row r="522" spans="1:21" ht="21" customHeight="1">
      <c r="A522" s="53"/>
      <c r="B522" s="35"/>
      <c r="C522" s="54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35"/>
      <c r="T522" s="35"/>
      <c r="U522" s="35"/>
    </row>
    <row r="523" spans="1:21" ht="21" customHeight="1">
      <c r="A523" s="53"/>
      <c r="B523" s="35"/>
      <c r="C523" s="54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35"/>
      <c r="T523" s="35"/>
      <c r="U523" s="35"/>
    </row>
    <row r="524" spans="1:21" ht="21" customHeight="1">
      <c r="A524" s="53"/>
      <c r="B524" s="35"/>
      <c r="C524" s="54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35"/>
      <c r="T524" s="35"/>
      <c r="U524" s="35"/>
    </row>
    <row r="525" spans="1:21" ht="21" customHeight="1">
      <c r="A525" s="53"/>
      <c r="B525" s="35"/>
      <c r="C525" s="54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35"/>
      <c r="T525" s="35"/>
      <c r="U525" s="35"/>
    </row>
    <row r="526" spans="1:21" ht="21" customHeight="1">
      <c r="A526" s="53"/>
      <c r="B526" s="35"/>
      <c r="C526" s="54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35"/>
      <c r="T526" s="35"/>
      <c r="U526" s="35"/>
    </row>
    <row r="527" spans="1:21" ht="21" customHeight="1">
      <c r="A527" s="53"/>
      <c r="B527" s="35"/>
      <c r="C527" s="54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35"/>
      <c r="T527" s="35"/>
      <c r="U527" s="35"/>
    </row>
    <row r="528" spans="1:21" ht="21" customHeight="1">
      <c r="A528" s="53"/>
      <c r="B528" s="35"/>
      <c r="C528" s="54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35"/>
      <c r="T528" s="35"/>
      <c r="U528" s="35"/>
    </row>
    <row r="529" spans="1:21" ht="21" customHeight="1">
      <c r="A529" s="53"/>
      <c r="B529" s="35"/>
      <c r="C529" s="54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35"/>
      <c r="T529" s="35"/>
      <c r="U529" s="35"/>
    </row>
    <row r="530" spans="1:21" ht="21" customHeight="1">
      <c r="A530" s="53"/>
      <c r="B530" s="35"/>
      <c r="C530" s="54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35"/>
      <c r="T530" s="35"/>
      <c r="U530" s="35"/>
    </row>
    <row r="531" spans="1:21" ht="21" customHeight="1">
      <c r="A531" s="53"/>
      <c r="B531" s="35"/>
      <c r="C531" s="54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35"/>
      <c r="T531" s="35"/>
      <c r="U531" s="35"/>
    </row>
    <row r="532" spans="1:21" ht="21" customHeight="1">
      <c r="A532" s="53"/>
      <c r="B532" s="35"/>
      <c r="C532" s="54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35"/>
      <c r="T532" s="35"/>
      <c r="U532" s="35"/>
    </row>
    <row r="533" spans="1:21" ht="21" customHeight="1">
      <c r="A533" s="53"/>
      <c r="B533" s="35"/>
      <c r="C533" s="54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35"/>
      <c r="T533" s="35"/>
      <c r="U533" s="35"/>
    </row>
    <row r="534" spans="1:21" ht="21" customHeight="1">
      <c r="A534" s="53"/>
      <c r="B534" s="35"/>
      <c r="C534" s="54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35"/>
      <c r="T534" s="35"/>
      <c r="U534" s="35"/>
    </row>
    <row r="535" spans="1:21" ht="21" customHeight="1">
      <c r="A535" s="53"/>
      <c r="B535" s="35"/>
      <c r="C535" s="54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35"/>
      <c r="T535" s="35"/>
      <c r="U535" s="35"/>
    </row>
    <row r="536" spans="1:21" ht="21" customHeight="1">
      <c r="A536" s="53"/>
      <c r="B536" s="35"/>
      <c r="C536" s="54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35"/>
      <c r="T536" s="35"/>
      <c r="U536" s="35"/>
    </row>
    <row r="537" spans="1:21" ht="21" customHeight="1">
      <c r="A537" s="53"/>
      <c r="B537" s="35"/>
      <c r="C537" s="54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35"/>
      <c r="T537" s="35"/>
      <c r="U537" s="35"/>
    </row>
    <row r="538" spans="1:21" ht="21" customHeight="1">
      <c r="A538" s="53"/>
      <c r="B538" s="35"/>
      <c r="C538" s="54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35"/>
      <c r="T538" s="35"/>
      <c r="U538" s="35"/>
    </row>
    <row r="539" spans="1:21" ht="21" customHeight="1">
      <c r="A539" s="53"/>
      <c r="B539" s="35"/>
      <c r="C539" s="54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35"/>
      <c r="T539" s="35"/>
      <c r="U539" s="35"/>
    </row>
    <row r="540" spans="1:21" ht="21" customHeight="1">
      <c r="A540" s="53"/>
      <c r="B540" s="35"/>
      <c r="C540" s="54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35"/>
      <c r="T540" s="35"/>
      <c r="U540" s="35"/>
    </row>
    <row r="541" spans="1:21" ht="21" customHeight="1">
      <c r="A541" s="53"/>
      <c r="B541" s="35"/>
      <c r="C541" s="54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35"/>
      <c r="T541" s="35"/>
      <c r="U541" s="35"/>
    </row>
    <row r="542" spans="1:21" ht="21" customHeight="1">
      <c r="A542" s="53"/>
      <c r="B542" s="35"/>
      <c r="C542" s="54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35"/>
      <c r="T542" s="35"/>
      <c r="U542" s="35"/>
    </row>
    <row r="543" spans="1:21" ht="21" customHeight="1">
      <c r="A543" s="53"/>
      <c r="B543" s="35"/>
      <c r="C543" s="54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35"/>
      <c r="T543" s="35"/>
      <c r="U543" s="35"/>
    </row>
    <row r="544" spans="1:21" ht="21" customHeight="1">
      <c r="A544" s="53"/>
      <c r="B544" s="35"/>
      <c r="C544" s="54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35"/>
      <c r="T544" s="35"/>
      <c r="U544" s="35"/>
    </row>
    <row r="545" spans="1:21" ht="21" customHeight="1">
      <c r="A545" s="53"/>
      <c r="B545" s="35"/>
      <c r="C545" s="54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35"/>
      <c r="T545" s="35"/>
      <c r="U545" s="35"/>
    </row>
    <row r="546" spans="1:21" ht="21" customHeight="1">
      <c r="A546" s="53"/>
      <c r="B546" s="35"/>
      <c r="C546" s="54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35"/>
      <c r="T546" s="35"/>
      <c r="U546" s="35"/>
    </row>
    <row r="547" spans="1:21" ht="21" customHeight="1">
      <c r="A547" s="53"/>
      <c r="B547" s="35"/>
      <c r="C547" s="54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35"/>
      <c r="T547" s="35"/>
      <c r="U547" s="35"/>
    </row>
    <row r="548" spans="1:21" ht="21" customHeight="1">
      <c r="A548" s="53"/>
      <c r="B548" s="35"/>
      <c r="C548" s="54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35"/>
      <c r="T548" s="35"/>
      <c r="U548" s="35"/>
    </row>
    <row r="549" spans="1:21" ht="21" customHeight="1">
      <c r="A549" s="53"/>
      <c r="B549" s="35"/>
      <c r="C549" s="54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35"/>
      <c r="T549" s="35"/>
      <c r="U549" s="35"/>
    </row>
    <row r="550" spans="1:21" ht="21" customHeight="1">
      <c r="A550" s="53"/>
      <c r="B550" s="35"/>
      <c r="C550" s="54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35"/>
      <c r="T550" s="35"/>
      <c r="U550" s="35"/>
    </row>
    <row r="551" spans="1:21" ht="21" customHeight="1">
      <c r="A551" s="53"/>
      <c r="B551" s="35"/>
      <c r="C551" s="54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35"/>
      <c r="T551" s="35"/>
      <c r="U551" s="35"/>
    </row>
    <row r="552" spans="1:21" ht="21" customHeight="1">
      <c r="A552" s="53"/>
      <c r="B552" s="35"/>
      <c r="C552" s="54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35"/>
      <c r="T552" s="35"/>
      <c r="U552" s="35"/>
    </row>
    <row r="553" spans="1:21" ht="21" customHeight="1">
      <c r="A553" s="53"/>
      <c r="B553" s="35"/>
      <c r="C553" s="54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35"/>
      <c r="T553" s="35"/>
      <c r="U553" s="35"/>
    </row>
    <row r="554" spans="1:21" ht="21" customHeight="1">
      <c r="A554" s="53"/>
      <c r="B554" s="35"/>
      <c r="C554" s="54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35"/>
      <c r="T554" s="35"/>
      <c r="U554" s="35"/>
    </row>
    <row r="555" spans="1:21" ht="21" customHeight="1">
      <c r="A555" s="53"/>
      <c r="B555" s="35"/>
      <c r="C555" s="54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35"/>
      <c r="T555" s="35"/>
      <c r="U555" s="35"/>
    </row>
    <row r="556" spans="1:21" ht="21" customHeight="1">
      <c r="A556" s="53"/>
      <c r="B556" s="35"/>
      <c r="C556" s="54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35"/>
      <c r="T556" s="35"/>
      <c r="U556" s="35"/>
    </row>
    <row r="557" spans="1:21" ht="21" customHeight="1">
      <c r="A557" s="53"/>
      <c r="B557" s="35"/>
      <c r="C557" s="54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35"/>
      <c r="T557" s="35"/>
      <c r="U557" s="35"/>
    </row>
    <row r="558" spans="1:21" ht="21" customHeight="1">
      <c r="A558" s="53"/>
      <c r="B558" s="35"/>
      <c r="C558" s="54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35"/>
      <c r="T558" s="35"/>
      <c r="U558" s="35"/>
    </row>
    <row r="559" spans="1:21" ht="21" customHeight="1">
      <c r="A559" s="53"/>
      <c r="B559" s="35"/>
      <c r="C559" s="54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35"/>
      <c r="T559" s="35"/>
      <c r="U559" s="35"/>
    </row>
    <row r="560" spans="1:21" ht="21" customHeight="1">
      <c r="A560" s="53"/>
      <c r="B560" s="35"/>
      <c r="C560" s="54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35"/>
      <c r="T560" s="35"/>
      <c r="U560" s="35"/>
    </row>
    <row r="561" spans="1:21" ht="21" customHeight="1">
      <c r="A561" s="53"/>
      <c r="B561" s="35"/>
      <c r="C561" s="54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35"/>
      <c r="T561" s="35"/>
      <c r="U561" s="35"/>
    </row>
    <row r="562" spans="1:21" ht="21" customHeight="1">
      <c r="A562" s="53"/>
      <c r="B562" s="35"/>
      <c r="C562" s="54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35"/>
      <c r="T562" s="35"/>
      <c r="U562" s="35"/>
    </row>
    <row r="563" spans="1:21" ht="21" customHeight="1">
      <c r="A563" s="53"/>
      <c r="B563" s="35"/>
      <c r="C563" s="54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35"/>
      <c r="T563" s="35"/>
      <c r="U563" s="35"/>
    </row>
    <row r="564" spans="1:21" ht="21" customHeight="1">
      <c r="A564" s="53"/>
      <c r="B564" s="35"/>
      <c r="C564" s="54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35"/>
      <c r="T564" s="35"/>
      <c r="U564" s="35"/>
    </row>
    <row r="565" spans="1:21" ht="21" customHeight="1">
      <c r="A565" s="53"/>
      <c r="B565" s="35"/>
      <c r="C565" s="54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35"/>
      <c r="T565" s="35"/>
      <c r="U565" s="35"/>
    </row>
    <row r="566" spans="1:21" ht="21" customHeight="1">
      <c r="A566" s="53"/>
      <c r="B566" s="35"/>
      <c r="C566" s="54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35"/>
      <c r="T566" s="35"/>
      <c r="U566" s="35"/>
    </row>
    <row r="567" spans="1:21" ht="21" customHeight="1">
      <c r="A567" s="53"/>
      <c r="B567" s="35"/>
      <c r="C567" s="54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35"/>
      <c r="T567" s="35"/>
      <c r="U567" s="35"/>
    </row>
    <row r="568" spans="1:21" ht="21" customHeight="1">
      <c r="A568" s="53"/>
      <c r="B568" s="35"/>
      <c r="C568" s="54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35"/>
      <c r="T568" s="35"/>
      <c r="U568" s="35"/>
    </row>
    <row r="569" spans="1:21" ht="21" customHeight="1">
      <c r="A569" s="53"/>
      <c r="B569" s="35"/>
      <c r="C569" s="54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35"/>
      <c r="T569" s="35"/>
      <c r="U569" s="35"/>
    </row>
    <row r="570" spans="1:21" ht="21" customHeight="1">
      <c r="A570" s="53"/>
      <c r="B570" s="35"/>
      <c r="C570" s="54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35"/>
      <c r="T570" s="35"/>
      <c r="U570" s="35"/>
    </row>
    <row r="571" spans="1:21" ht="21" customHeight="1">
      <c r="A571" s="53"/>
      <c r="B571" s="35"/>
      <c r="C571" s="54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35"/>
      <c r="T571" s="35"/>
      <c r="U571" s="35"/>
    </row>
    <row r="572" spans="1:21" ht="21" customHeight="1">
      <c r="A572" s="53"/>
      <c r="B572" s="35"/>
      <c r="C572" s="54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35"/>
      <c r="T572" s="35"/>
      <c r="U572" s="35"/>
    </row>
    <row r="573" spans="1:21" ht="21" customHeight="1">
      <c r="A573" s="53"/>
      <c r="B573" s="35"/>
      <c r="C573" s="54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35"/>
      <c r="T573" s="35"/>
      <c r="U573" s="35"/>
    </row>
    <row r="574" spans="1:21" ht="21" customHeight="1">
      <c r="A574" s="53"/>
      <c r="B574" s="35"/>
      <c r="C574" s="54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35"/>
      <c r="T574" s="35"/>
      <c r="U574" s="35"/>
    </row>
    <row r="575" spans="1:21" ht="21" customHeight="1">
      <c r="A575" s="53"/>
      <c r="B575" s="35"/>
      <c r="C575" s="54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35"/>
      <c r="T575" s="35"/>
      <c r="U575" s="35"/>
    </row>
    <row r="576" spans="1:21" ht="21" customHeight="1">
      <c r="A576" s="53"/>
      <c r="B576" s="35"/>
      <c r="C576" s="54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35"/>
      <c r="T576" s="35"/>
      <c r="U576" s="35"/>
    </row>
    <row r="577" spans="1:21" ht="21" customHeight="1">
      <c r="A577" s="53"/>
      <c r="B577" s="35"/>
      <c r="C577" s="54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35"/>
      <c r="T577" s="35"/>
      <c r="U577" s="35"/>
    </row>
    <row r="578" spans="1:21" ht="21" customHeight="1">
      <c r="A578" s="53"/>
      <c r="B578" s="35"/>
      <c r="C578" s="54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35"/>
      <c r="T578" s="35"/>
      <c r="U578" s="35"/>
    </row>
    <row r="579" spans="1:21" ht="21" customHeight="1">
      <c r="A579" s="53"/>
      <c r="B579" s="35"/>
      <c r="C579" s="54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35"/>
      <c r="T579" s="35"/>
      <c r="U579" s="35"/>
    </row>
    <row r="580" spans="1:21" ht="21" customHeight="1">
      <c r="A580" s="53"/>
      <c r="B580" s="35"/>
      <c r="C580" s="54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35"/>
      <c r="T580" s="35"/>
      <c r="U580" s="35"/>
    </row>
    <row r="581" spans="1:21" ht="21" customHeight="1">
      <c r="A581" s="53"/>
      <c r="B581" s="35"/>
      <c r="C581" s="54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35"/>
      <c r="T581" s="35"/>
      <c r="U581" s="35"/>
    </row>
    <row r="582" spans="1:21" ht="21" customHeight="1">
      <c r="A582" s="53"/>
      <c r="B582" s="35"/>
      <c r="C582" s="54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35"/>
      <c r="T582" s="35"/>
      <c r="U582" s="35"/>
    </row>
    <row r="583" spans="1:21" ht="21" customHeight="1">
      <c r="A583" s="53"/>
      <c r="B583" s="35"/>
      <c r="C583" s="54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35"/>
      <c r="T583" s="35"/>
      <c r="U583" s="35"/>
    </row>
    <row r="584" spans="1:21" ht="21" customHeight="1">
      <c r="A584" s="53"/>
      <c r="B584" s="35"/>
      <c r="C584" s="54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35"/>
      <c r="T584" s="35"/>
      <c r="U584" s="35"/>
    </row>
    <row r="585" spans="1:21" ht="21" customHeight="1">
      <c r="A585" s="53"/>
      <c r="B585" s="35"/>
      <c r="C585" s="54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35"/>
      <c r="T585" s="35"/>
      <c r="U585" s="35"/>
    </row>
    <row r="586" spans="1:21" ht="21" customHeight="1">
      <c r="A586" s="53"/>
      <c r="B586" s="35"/>
      <c r="C586" s="54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35"/>
      <c r="T586" s="35"/>
      <c r="U586" s="35"/>
    </row>
    <row r="587" spans="1:21" ht="21" customHeight="1">
      <c r="A587" s="53"/>
      <c r="B587" s="35"/>
      <c r="C587" s="54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35"/>
      <c r="T587" s="35"/>
      <c r="U587" s="35"/>
    </row>
    <row r="588" spans="1:21" ht="21" customHeight="1">
      <c r="A588" s="53"/>
      <c r="B588" s="35"/>
      <c r="C588" s="54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35"/>
      <c r="T588" s="35"/>
      <c r="U588" s="35"/>
    </row>
    <row r="589" spans="1:21" ht="21" customHeight="1">
      <c r="A589" s="53"/>
      <c r="B589" s="35"/>
      <c r="C589" s="54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35"/>
      <c r="T589" s="35"/>
      <c r="U589" s="35"/>
    </row>
    <row r="590" spans="1:21" ht="21" customHeight="1">
      <c r="A590" s="53"/>
      <c r="B590" s="35"/>
      <c r="C590" s="54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35"/>
      <c r="T590" s="35"/>
      <c r="U590" s="35"/>
    </row>
    <row r="591" spans="1:21" ht="21" customHeight="1">
      <c r="A591" s="53"/>
      <c r="B591" s="35"/>
      <c r="C591" s="54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35"/>
      <c r="T591" s="35"/>
      <c r="U591" s="35"/>
    </row>
    <row r="592" spans="1:21" ht="21" customHeight="1">
      <c r="A592" s="53"/>
      <c r="B592" s="35"/>
      <c r="C592" s="54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35"/>
      <c r="T592" s="35"/>
      <c r="U592" s="35"/>
    </row>
    <row r="593" spans="1:21" ht="21" customHeight="1">
      <c r="A593" s="53"/>
      <c r="B593" s="35"/>
      <c r="C593" s="54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35"/>
      <c r="T593" s="35"/>
      <c r="U593" s="35"/>
    </row>
    <row r="594" spans="1:21" ht="21" customHeight="1">
      <c r="A594" s="53"/>
      <c r="B594" s="35"/>
      <c r="C594" s="54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35"/>
      <c r="T594" s="35"/>
      <c r="U594" s="35"/>
    </row>
    <row r="595" spans="1:21" ht="21" customHeight="1">
      <c r="A595" s="53"/>
      <c r="B595" s="35"/>
      <c r="C595" s="54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35"/>
      <c r="T595" s="35"/>
      <c r="U595" s="35"/>
    </row>
    <row r="596" spans="1:21" ht="21" customHeight="1">
      <c r="A596" s="53"/>
      <c r="B596" s="35"/>
      <c r="C596" s="54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35"/>
      <c r="T596" s="35"/>
      <c r="U596" s="35"/>
    </row>
    <row r="597" spans="1:21" ht="21" customHeight="1">
      <c r="A597" s="53"/>
      <c r="B597" s="35"/>
      <c r="C597" s="54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35"/>
      <c r="T597" s="35"/>
      <c r="U597" s="35"/>
    </row>
    <row r="598" spans="1:21" ht="21" customHeight="1">
      <c r="A598" s="53"/>
      <c r="B598" s="35"/>
      <c r="C598" s="54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35"/>
      <c r="T598" s="35"/>
      <c r="U598" s="35"/>
    </row>
    <row r="599" spans="1:21" ht="21" customHeight="1">
      <c r="A599" s="53"/>
      <c r="B599" s="35"/>
      <c r="C599" s="54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35"/>
      <c r="T599" s="35"/>
      <c r="U599" s="35"/>
    </row>
    <row r="600" spans="1:21" ht="21" customHeight="1">
      <c r="A600" s="53"/>
      <c r="B600" s="35"/>
      <c r="C600" s="54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35"/>
      <c r="T600" s="35"/>
      <c r="U600" s="35"/>
    </row>
    <row r="601" spans="1:21" ht="21" customHeight="1">
      <c r="A601" s="53"/>
      <c r="B601" s="35"/>
      <c r="C601" s="54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35"/>
      <c r="T601" s="35"/>
      <c r="U601" s="35"/>
    </row>
    <row r="602" spans="1:21" ht="21" customHeight="1">
      <c r="A602" s="53"/>
      <c r="B602" s="35"/>
      <c r="C602" s="54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35"/>
      <c r="T602" s="35"/>
      <c r="U602" s="35"/>
    </row>
    <row r="603" spans="1:21" ht="21" customHeight="1">
      <c r="A603" s="53"/>
      <c r="B603" s="35"/>
      <c r="C603" s="54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35"/>
      <c r="T603" s="35"/>
      <c r="U603" s="35"/>
    </row>
    <row r="604" spans="1:21" ht="21" customHeight="1">
      <c r="A604" s="53"/>
      <c r="B604" s="35"/>
      <c r="C604" s="54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35"/>
      <c r="T604" s="35"/>
      <c r="U604" s="35"/>
    </row>
    <row r="605" spans="1:21" ht="21" customHeight="1">
      <c r="A605" s="53"/>
      <c r="B605" s="35"/>
      <c r="C605" s="54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35"/>
      <c r="T605" s="35"/>
      <c r="U605" s="35"/>
    </row>
    <row r="606" spans="1:21" ht="21" customHeight="1">
      <c r="A606" s="53"/>
      <c r="B606" s="35"/>
      <c r="C606" s="54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35"/>
      <c r="T606" s="35"/>
      <c r="U606" s="35"/>
    </row>
    <row r="607" spans="1:21" ht="21" customHeight="1">
      <c r="A607" s="53"/>
      <c r="B607" s="35"/>
      <c r="C607" s="54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35"/>
      <c r="T607" s="35"/>
      <c r="U607" s="35"/>
    </row>
    <row r="608" spans="1:21" ht="21" customHeight="1">
      <c r="A608" s="53"/>
      <c r="B608" s="35"/>
      <c r="C608" s="54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35"/>
      <c r="T608" s="35"/>
      <c r="U608" s="35"/>
    </row>
    <row r="609" spans="1:21" ht="21" customHeight="1">
      <c r="A609" s="53"/>
      <c r="B609" s="35"/>
      <c r="C609" s="54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35"/>
      <c r="T609" s="35"/>
      <c r="U609" s="35"/>
    </row>
    <row r="610" spans="1:21" ht="21" customHeight="1">
      <c r="A610" s="53"/>
      <c r="B610" s="35"/>
      <c r="C610" s="54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35"/>
      <c r="T610" s="35"/>
      <c r="U610" s="35"/>
    </row>
    <row r="611" spans="1:21" ht="21" customHeight="1">
      <c r="A611" s="53"/>
      <c r="B611" s="35"/>
      <c r="C611" s="54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35"/>
      <c r="T611" s="35"/>
      <c r="U611" s="35"/>
    </row>
    <row r="612" spans="1:21" ht="21" customHeight="1">
      <c r="A612" s="53"/>
      <c r="B612" s="35"/>
      <c r="C612" s="54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35"/>
      <c r="T612" s="35"/>
      <c r="U612" s="35"/>
    </row>
    <row r="613" spans="1:21" ht="21" customHeight="1">
      <c r="A613" s="53"/>
      <c r="B613" s="35"/>
      <c r="C613" s="54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35"/>
      <c r="T613" s="35"/>
      <c r="U613" s="35"/>
    </row>
    <row r="614" spans="1:21" ht="21" customHeight="1">
      <c r="A614" s="53"/>
      <c r="B614" s="35"/>
      <c r="C614" s="54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35"/>
      <c r="T614" s="35"/>
      <c r="U614" s="35"/>
    </row>
    <row r="615" spans="1:21" ht="21" customHeight="1">
      <c r="A615" s="53"/>
      <c r="B615" s="35"/>
      <c r="C615" s="54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35"/>
      <c r="T615" s="35"/>
      <c r="U615" s="35"/>
    </row>
    <row r="616" spans="1:21" ht="21" customHeight="1">
      <c r="A616" s="53"/>
      <c r="B616" s="35"/>
      <c r="C616" s="54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35"/>
      <c r="T616" s="35"/>
      <c r="U616" s="35"/>
    </row>
    <row r="617" spans="1:21" ht="21" customHeight="1">
      <c r="A617" s="53"/>
      <c r="B617" s="35"/>
      <c r="C617" s="54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35"/>
      <c r="T617" s="35"/>
      <c r="U617" s="35"/>
    </row>
    <row r="618" spans="1:21" ht="21" customHeight="1">
      <c r="A618" s="53"/>
      <c r="B618" s="35"/>
      <c r="C618" s="54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35"/>
      <c r="T618" s="35"/>
      <c r="U618" s="35"/>
    </row>
    <row r="619" spans="1:21" ht="21" customHeight="1">
      <c r="A619" s="53"/>
      <c r="B619" s="35"/>
      <c r="C619" s="54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35"/>
      <c r="T619" s="35"/>
      <c r="U619" s="35"/>
    </row>
    <row r="620" spans="1:21" ht="21" customHeight="1">
      <c r="A620" s="53"/>
      <c r="B620" s="35"/>
      <c r="C620" s="54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35"/>
      <c r="T620" s="35"/>
      <c r="U620" s="35"/>
    </row>
    <row r="621" spans="1:21" ht="21" customHeight="1">
      <c r="A621" s="53"/>
      <c r="B621" s="35"/>
      <c r="C621" s="54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35"/>
      <c r="T621" s="35"/>
      <c r="U621" s="35"/>
    </row>
    <row r="622" spans="1:21" ht="21" customHeight="1">
      <c r="A622" s="53"/>
      <c r="B622" s="35"/>
      <c r="C622" s="54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35"/>
      <c r="T622" s="35"/>
      <c r="U622" s="35"/>
    </row>
    <row r="623" spans="1:21" ht="21" customHeight="1">
      <c r="A623" s="53"/>
      <c r="B623" s="35"/>
      <c r="C623" s="54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35"/>
      <c r="T623" s="35"/>
      <c r="U623" s="35"/>
    </row>
    <row r="624" spans="1:21" ht="21" customHeight="1">
      <c r="A624" s="53"/>
      <c r="B624" s="35"/>
      <c r="C624" s="54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35"/>
      <c r="T624" s="35"/>
      <c r="U624" s="35"/>
    </row>
    <row r="625" spans="1:21" ht="21" customHeight="1">
      <c r="A625" s="53"/>
      <c r="B625" s="35"/>
      <c r="C625" s="54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35"/>
      <c r="T625" s="35"/>
      <c r="U625" s="35"/>
    </row>
    <row r="626" spans="1:21" ht="21" customHeight="1">
      <c r="A626" s="53"/>
      <c r="B626" s="35"/>
      <c r="C626" s="54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35"/>
      <c r="T626" s="35"/>
      <c r="U626" s="35"/>
    </row>
    <row r="627" spans="1:21" ht="21" customHeight="1">
      <c r="A627" s="53"/>
      <c r="B627" s="35"/>
      <c r="C627" s="54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35"/>
      <c r="T627" s="35"/>
      <c r="U627" s="35"/>
    </row>
    <row r="628" spans="1:21" ht="21" customHeight="1">
      <c r="A628" s="53"/>
      <c r="B628" s="35"/>
      <c r="C628" s="54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35"/>
      <c r="T628" s="35"/>
      <c r="U628" s="35"/>
    </row>
    <row r="629" spans="1:21" ht="21" customHeight="1">
      <c r="A629" s="53"/>
      <c r="B629" s="35"/>
      <c r="C629" s="54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35"/>
      <c r="T629" s="35"/>
      <c r="U629" s="35"/>
    </row>
    <row r="630" spans="1:21" ht="21" customHeight="1">
      <c r="A630" s="53"/>
      <c r="B630" s="35"/>
      <c r="C630" s="54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35"/>
      <c r="T630" s="35"/>
      <c r="U630" s="35"/>
    </row>
    <row r="631" spans="1:21" ht="21" customHeight="1">
      <c r="A631" s="53"/>
      <c r="B631" s="35"/>
      <c r="C631" s="54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35"/>
      <c r="T631" s="35"/>
      <c r="U631" s="35"/>
    </row>
    <row r="632" spans="1:21" ht="21" customHeight="1">
      <c r="A632" s="53"/>
      <c r="B632" s="35"/>
      <c r="C632" s="54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35"/>
      <c r="T632" s="35"/>
      <c r="U632" s="35"/>
    </row>
    <row r="633" spans="1:21" ht="21" customHeight="1">
      <c r="A633" s="53"/>
      <c r="B633" s="35"/>
      <c r="C633" s="54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35"/>
      <c r="T633" s="35"/>
      <c r="U633" s="35"/>
    </row>
    <row r="634" spans="1:21" ht="21" customHeight="1">
      <c r="A634" s="53"/>
      <c r="B634" s="35"/>
      <c r="C634" s="54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35"/>
      <c r="T634" s="35"/>
      <c r="U634" s="35"/>
    </row>
    <row r="635" spans="1:21" ht="21" customHeight="1">
      <c r="A635" s="53"/>
      <c r="B635" s="35"/>
      <c r="C635" s="54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35"/>
      <c r="T635" s="35"/>
      <c r="U635" s="35"/>
    </row>
    <row r="636" spans="1:21" ht="21" customHeight="1">
      <c r="A636" s="53"/>
      <c r="B636" s="35"/>
      <c r="C636" s="54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35"/>
      <c r="T636" s="35"/>
      <c r="U636" s="35"/>
    </row>
    <row r="637" spans="1:21" ht="21" customHeight="1">
      <c r="A637" s="53"/>
      <c r="B637" s="35"/>
      <c r="C637" s="54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35"/>
      <c r="T637" s="35"/>
      <c r="U637" s="35"/>
    </row>
    <row r="638" spans="1:21" ht="21" customHeight="1">
      <c r="A638" s="53"/>
      <c r="B638" s="35"/>
      <c r="C638" s="54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35"/>
      <c r="T638" s="35"/>
      <c r="U638" s="35"/>
    </row>
    <row r="639" spans="1:21" ht="21" customHeight="1">
      <c r="A639" s="53"/>
      <c r="B639" s="35"/>
      <c r="C639" s="54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35"/>
      <c r="T639" s="35"/>
      <c r="U639" s="35"/>
    </row>
    <row r="640" spans="1:21" ht="21" customHeight="1">
      <c r="A640" s="53"/>
      <c r="B640" s="35"/>
      <c r="C640" s="54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35"/>
      <c r="T640" s="35"/>
      <c r="U640" s="35"/>
    </row>
    <row r="641" spans="1:21" ht="21" customHeight="1">
      <c r="A641" s="53"/>
      <c r="B641" s="35"/>
      <c r="C641" s="54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35"/>
      <c r="T641" s="35"/>
      <c r="U641" s="35"/>
    </row>
    <row r="642" spans="1:21" ht="21" customHeight="1">
      <c r="A642" s="53"/>
      <c r="B642" s="35"/>
      <c r="C642" s="54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35"/>
      <c r="T642" s="35"/>
      <c r="U642" s="35"/>
    </row>
    <row r="643" spans="1:21" ht="21" customHeight="1">
      <c r="A643" s="53"/>
      <c r="B643" s="35"/>
      <c r="C643" s="54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35"/>
      <c r="T643" s="35"/>
      <c r="U643" s="35"/>
    </row>
    <row r="644" spans="1:21" ht="21" customHeight="1">
      <c r="A644" s="53"/>
      <c r="B644" s="35"/>
      <c r="C644" s="54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35"/>
      <c r="T644" s="35"/>
      <c r="U644" s="35"/>
    </row>
    <row r="645" spans="1:21" ht="21" customHeight="1">
      <c r="A645" s="53"/>
      <c r="B645" s="35"/>
      <c r="C645" s="54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35"/>
      <c r="T645" s="35"/>
      <c r="U645" s="35"/>
    </row>
    <row r="646" spans="1:21" ht="21" customHeight="1">
      <c r="A646" s="53"/>
      <c r="B646" s="35"/>
      <c r="C646" s="54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35"/>
      <c r="T646" s="35"/>
      <c r="U646" s="35"/>
    </row>
    <row r="647" spans="1:21" ht="21" customHeight="1">
      <c r="A647" s="53"/>
      <c r="B647" s="35"/>
      <c r="C647" s="54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35"/>
      <c r="T647" s="35"/>
      <c r="U647" s="35"/>
    </row>
    <row r="648" spans="1:21" ht="21" customHeight="1">
      <c r="A648" s="53"/>
      <c r="B648" s="35"/>
      <c r="C648" s="54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35"/>
      <c r="T648" s="35"/>
      <c r="U648" s="35"/>
    </row>
    <row r="649" spans="1:21" ht="21" customHeight="1">
      <c r="A649" s="53"/>
      <c r="B649" s="35"/>
      <c r="C649" s="54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35"/>
      <c r="T649" s="35"/>
      <c r="U649" s="35"/>
    </row>
    <row r="650" spans="1:21" ht="21" customHeight="1">
      <c r="A650" s="53"/>
      <c r="B650" s="35"/>
      <c r="C650" s="54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35"/>
      <c r="T650" s="35"/>
      <c r="U650" s="35"/>
    </row>
    <row r="651" spans="1:21" ht="21" customHeight="1">
      <c r="A651" s="53"/>
      <c r="B651" s="35"/>
      <c r="C651" s="54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35"/>
      <c r="T651" s="35"/>
      <c r="U651" s="35"/>
    </row>
    <row r="652" spans="1:21" ht="21" customHeight="1">
      <c r="A652" s="53"/>
      <c r="B652" s="35"/>
      <c r="C652" s="54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35"/>
      <c r="T652" s="35"/>
      <c r="U652" s="35"/>
    </row>
    <row r="653" spans="1:21" ht="21" customHeight="1">
      <c r="A653" s="53"/>
      <c r="B653" s="35"/>
      <c r="C653" s="54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35"/>
      <c r="T653" s="35"/>
      <c r="U653" s="35"/>
    </row>
    <row r="654" spans="1:21" ht="21" customHeight="1">
      <c r="A654" s="53"/>
      <c r="B654" s="35"/>
      <c r="C654" s="54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35"/>
      <c r="T654" s="35"/>
      <c r="U654" s="35"/>
    </row>
    <row r="655" spans="1:21" ht="21" customHeight="1">
      <c r="A655" s="53"/>
      <c r="B655" s="35"/>
      <c r="C655" s="54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35"/>
      <c r="T655" s="35"/>
      <c r="U655" s="35"/>
    </row>
    <row r="656" spans="1:21" ht="21" customHeight="1">
      <c r="A656" s="53"/>
      <c r="B656" s="35"/>
      <c r="C656" s="54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35"/>
      <c r="T656" s="35"/>
      <c r="U656" s="35"/>
    </row>
    <row r="657" spans="1:21" ht="21" customHeight="1">
      <c r="A657" s="53"/>
      <c r="B657" s="35"/>
      <c r="C657" s="54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35"/>
      <c r="T657" s="35"/>
      <c r="U657" s="35"/>
    </row>
    <row r="658" spans="1:21" ht="21" customHeight="1">
      <c r="A658" s="53"/>
      <c r="B658" s="35"/>
      <c r="C658" s="54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35"/>
      <c r="T658" s="35"/>
      <c r="U658" s="35"/>
    </row>
    <row r="659" spans="1:21" ht="21" customHeight="1">
      <c r="A659" s="53"/>
      <c r="B659" s="35"/>
      <c r="C659" s="54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35"/>
      <c r="T659" s="35"/>
      <c r="U659" s="35"/>
    </row>
    <row r="660" spans="1:21" ht="21" customHeight="1">
      <c r="A660" s="53"/>
      <c r="B660" s="35"/>
      <c r="C660" s="54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35"/>
      <c r="T660" s="35"/>
      <c r="U660" s="35"/>
    </row>
    <row r="661" spans="1:21" ht="21" customHeight="1">
      <c r="A661" s="53"/>
      <c r="B661" s="35"/>
      <c r="C661" s="54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35"/>
      <c r="T661" s="35"/>
      <c r="U661" s="35"/>
    </row>
    <row r="662" spans="1:21" ht="21" customHeight="1">
      <c r="A662" s="53"/>
      <c r="B662" s="35"/>
      <c r="C662" s="54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35"/>
      <c r="T662" s="35"/>
      <c r="U662" s="35"/>
    </row>
    <row r="663" spans="1:21" ht="21" customHeight="1">
      <c r="A663" s="53"/>
      <c r="B663" s="35"/>
      <c r="C663" s="54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35"/>
      <c r="T663" s="35"/>
      <c r="U663" s="35"/>
    </row>
    <row r="664" spans="1:21" ht="21" customHeight="1">
      <c r="A664" s="53"/>
      <c r="B664" s="35"/>
      <c r="C664" s="54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35"/>
      <c r="T664" s="35"/>
      <c r="U664" s="35"/>
    </row>
    <row r="665" spans="1:21" ht="21" customHeight="1">
      <c r="A665" s="53"/>
      <c r="B665" s="35"/>
      <c r="C665" s="54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35"/>
      <c r="T665" s="35"/>
      <c r="U665" s="35"/>
    </row>
    <row r="666" spans="1:21" ht="21" customHeight="1">
      <c r="A666" s="53"/>
      <c r="B666" s="35"/>
      <c r="C666" s="54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35"/>
      <c r="T666" s="35"/>
      <c r="U666" s="35"/>
    </row>
    <row r="667" spans="1:21" ht="21" customHeight="1">
      <c r="A667" s="53"/>
      <c r="B667" s="35"/>
      <c r="C667" s="54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35"/>
      <c r="T667" s="35"/>
      <c r="U667" s="35"/>
    </row>
    <row r="668" spans="1:21" ht="21" customHeight="1">
      <c r="A668" s="53"/>
      <c r="B668" s="35"/>
      <c r="C668" s="54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35"/>
      <c r="T668" s="35"/>
      <c r="U668" s="35"/>
    </row>
    <row r="669" spans="1:21" ht="21" customHeight="1">
      <c r="A669" s="53"/>
      <c r="B669" s="35"/>
      <c r="C669" s="54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35"/>
      <c r="T669" s="35"/>
      <c r="U669" s="35"/>
    </row>
    <row r="670" spans="1:21" ht="21" customHeight="1">
      <c r="A670" s="53"/>
      <c r="B670" s="35"/>
      <c r="C670" s="54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35"/>
      <c r="T670" s="35"/>
      <c r="U670" s="35"/>
    </row>
    <row r="671" spans="1:21" ht="21" customHeight="1">
      <c r="A671" s="53"/>
      <c r="B671" s="35"/>
      <c r="C671" s="54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35"/>
      <c r="T671" s="35"/>
      <c r="U671" s="35"/>
    </row>
    <row r="672" spans="1:21" ht="21" customHeight="1">
      <c r="A672" s="53"/>
      <c r="B672" s="35"/>
      <c r="C672" s="54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35"/>
      <c r="T672" s="35"/>
      <c r="U672" s="35"/>
    </row>
    <row r="673" spans="1:21" ht="21" customHeight="1">
      <c r="A673" s="53"/>
      <c r="B673" s="35"/>
      <c r="C673" s="54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35"/>
      <c r="T673" s="35"/>
      <c r="U673" s="35"/>
    </row>
    <row r="674" spans="1:21" ht="21" customHeight="1">
      <c r="A674" s="53"/>
      <c r="B674" s="35"/>
      <c r="C674" s="54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35"/>
      <c r="T674" s="35"/>
      <c r="U674" s="35"/>
    </row>
    <row r="675" spans="1:21" ht="21" customHeight="1">
      <c r="A675" s="53"/>
      <c r="B675" s="35"/>
      <c r="C675" s="54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35"/>
      <c r="T675" s="35"/>
      <c r="U675" s="35"/>
    </row>
    <row r="676" spans="1:21" ht="21" customHeight="1">
      <c r="A676" s="53"/>
      <c r="B676" s="35"/>
      <c r="C676" s="54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35"/>
      <c r="T676" s="35"/>
      <c r="U676" s="35"/>
    </row>
    <row r="677" spans="1:21" ht="21" customHeight="1">
      <c r="A677" s="53"/>
      <c r="B677" s="35"/>
      <c r="C677" s="54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35"/>
      <c r="T677" s="35"/>
      <c r="U677" s="35"/>
    </row>
    <row r="678" spans="1:21" ht="21" customHeight="1">
      <c r="A678" s="53"/>
      <c r="B678" s="35"/>
      <c r="C678" s="54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35"/>
      <c r="T678" s="35"/>
      <c r="U678" s="35"/>
    </row>
    <row r="679" spans="1:21" ht="21" customHeight="1">
      <c r="A679" s="53"/>
      <c r="B679" s="35"/>
      <c r="C679" s="54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35"/>
      <c r="T679" s="35"/>
      <c r="U679" s="35"/>
    </row>
    <row r="680" spans="1:21" ht="21" customHeight="1">
      <c r="A680" s="53"/>
      <c r="B680" s="35"/>
      <c r="C680" s="54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35"/>
      <c r="T680" s="35"/>
      <c r="U680" s="35"/>
    </row>
    <row r="681" spans="1:21" ht="21" customHeight="1">
      <c r="A681" s="53"/>
      <c r="B681" s="35"/>
      <c r="C681" s="54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35"/>
      <c r="T681" s="35"/>
      <c r="U681" s="35"/>
    </row>
    <row r="682" spans="1:21" ht="21" customHeight="1">
      <c r="A682" s="53"/>
      <c r="B682" s="35"/>
      <c r="C682" s="54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35"/>
      <c r="T682" s="35"/>
      <c r="U682" s="35"/>
    </row>
    <row r="683" spans="1:21" ht="21" customHeight="1">
      <c r="A683" s="53"/>
      <c r="B683" s="35"/>
      <c r="C683" s="54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35"/>
      <c r="T683" s="35"/>
      <c r="U683" s="35"/>
    </row>
    <row r="684" spans="1:21" ht="21" customHeight="1">
      <c r="A684" s="53"/>
      <c r="B684" s="35"/>
      <c r="C684" s="54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35"/>
      <c r="T684" s="35"/>
      <c r="U684" s="35"/>
    </row>
    <row r="685" spans="1:21" ht="21" customHeight="1">
      <c r="A685" s="53"/>
      <c r="B685" s="35"/>
      <c r="C685" s="54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35"/>
      <c r="T685" s="35"/>
      <c r="U685" s="35"/>
    </row>
    <row r="686" spans="1:21" ht="21" customHeight="1">
      <c r="A686" s="53"/>
      <c r="B686" s="35"/>
      <c r="C686" s="54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35"/>
      <c r="T686" s="35"/>
      <c r="U686" s="35"/>
    </row>
    <row r="687" spans="1:21" ht="21" customHeight="1">
      <c r="A687" s="53"/>
      <c r="B687" s="35"/>
      <c r="C687" s="54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35"/>
      <c r="T687" s="35"/>
      <c r="U687" s="35"/>
    </row>
    <row r="688" spans="1:21" ht="21" customHeight="1">
      <c r="A688" s="53"/>
      <c r="B688" s="35"/>
      <c r="C688" s="54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35"/>
      <c r="T688" s="35"/>
      <c r="U688" s="35"/>
    </row>
    <row r="689" spans="1:21" ht="21" customHeight="1">
      <c r="A689" s="53"/>
      <c r="B689" s="35"/>
      <c r="C689" s="54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35"/>
      <c r="T689" s="35"/>
      <c r="U689" s="35"/>
    </row>
    <row r="690" spans="1:21" ht="21" customHeight="1">
      <c r="A690" s="53"/>
      <c r="B690" s="35"/>
      <c r="C690" s="54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35"/>
      <c r="T690" s="35"/>
      <c r="U690" s="35"/>
    </row>
    <row r="691" spans="1:21" ht="21" customHeight="1">
      <c r="A691" s="53"/>
      <c r="B691" s="35"/>
      <c r="C691" s="54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35"/>
      <c r="T691" s="35"/>
      <c r="U691" s="35"/>
    </row>
    <row r="692" spans="1:21" ht="21" customHeight="1">
      <c r="A692" s="53"/>
      <c r="B692" s="35"/>
      <c r="C692" s="54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35"/>
      <c r="T692" s="35"/>
      <c r="U692" s="35"/>
    </row>
    <row r="693" spans="1:21" ht="21" customHeight="1">
      <c r="A693" s="53"/>
      <c r="B693" s="35"/>
      <c r="C693" s="54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35"/>
      <c r="T693" s="35"/>
      <c r="U693" s="35"/>
    </row>
    <row r="694" spans="1:21" ht="21" customHeight="1">
      <c r="A694" s="53"/>
      <c r="B694" s="35"/>
      <c r="C694" s="54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35"/>
      <c r="T694" s="35"/>
      <c r="U694" s="35"/>
    </row>
    <row r="695" spans="1:21" ht="21" customHeight="1">
      <c r="A695" s="53"/>
      <c r="B695" s="35"/>
      <c r="C695" s="54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35"/>
      <c r="T695" s="35"/>
      <c r="U695" s="35"/>
    </row>
    <row r="696" spans="1:21" ht="21" customHeight="1">
      <c r="A696" s="53"/>
      <c r="B696" s="35"/>
      <c r="C696" s="54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35"/>
      <c r="T696" s="35"/>
      <c r="U696" s="35"/>
    </row>
    <row r="697" spans="1:21" ht="21" customHeight="1">
      <c r="A697" s="53"/>
      <c r="B697" s="35"/>
      <c r="C697" s="54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35"/>
      <c r="T697" s="35"/>
      <c r="U697" s="35"/>
    </row>
    <row r="698" spans="1:21" ht="21" customHeight="1">
      <c r="A698" s="53"/>
      <c r="B698" s="35"/>
      <c r="C698" s="54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35"/>
      <c r="T698" s="35"/>
      <c r="U698" s="35"/>
    </row>
    <row r="699" spans="1:21" ht="21" customHeight="1">
      <c r="A699" s="53"/>
      <c r="B699" s="35"/>
      <c r="C699" s="54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35"/>
      <c r="T699" s="35"/>
      <c r="U699" s="35"/>
    </row>
    <row r="700" spans="1:21" ht="21" customHeight="1">
      <c r="A700" s="53"/>
      <c r="B700" s="35"/>
      <c r="C700" s="54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35"/>
      <c r="T700" s="35"/>
      <c r="U700" s="35"/>
    </row>
    <row r="701" spans="1:21" ht="21" customHeight="1">
      <c r="A701" s="53"/>
      <c r="B701" s="35"/>
      <c r="C701" s="54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35"/>
      <c r="T701" s="35"/>
      <c r="U701" s="35"/>
    </row>
    <row r="702" spans="1:21" ht="21" customHeight="1">
      <c r="A702" s="53"/>
      <c r="B702" s="35"/>
      <c r="C702" s="54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35"/>
      <c r="T702" s="35"/>
      <c r="U702" s="35"/>
    </row>
    <row r="703" spans="1:21" ht="21" customHeight="1">
      <c r="A703" s="53"/>
      <c r="B703" s="35"/>
      <c r="C703" s="54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35"/>
      <c r="T703" s="35"/>
      <c r="U703" s="35"/>
    </row>
    <row r="704" spans="1:21" ht="21" customHeight="1">
      <c r="A704" s="53"/>
      <c r="B704" s="35"/>
      <c r="C704" s="54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35"/>
      <c r="T704" s="35"/>
      <c r="U704" s="35"/>
    </row>
    <row r="705" spans="1:21" ht="21" customHeight="1">
      <c r="A705" s="53"/>
      <c r="B705" s="35"/>
      <c r="C705" s="54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35"/>
      <c r="T705" s="35"/>
      <c r="U705" s="35"/>
    </row>
    <row r="706" spans="1:21" ht="21" customHeight="1">
      <c r="A706" s="53"/>
      <c r="B706" s="35"/>
      <c r="C706" s="54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35"/>
      <c r="T706" s="35"/>
      <c r="U706" s="35"/>
    </row>
    <row r="707" spans="1:21" ht="21" customHeight="1">
      <c r="A707" s="53"/>
      <c r="B707" s="35"/>
      <c r="C707" s="54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35"/>
      <c r="T707" s="35"/>
      <c r="U707" s="35"/>
    </row>
    <row r="708" spans="1:21" ht="21" customHeight="1">
      <c r="A708" s="53"/>
      <c r="B708" s="35"/>
      <c r="C708" s="54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35"/>
      <c r="T708" s="35"/>
      <c r="U708" s="35"/>
    </row>
    <row r="709" spans="1:21" ht="21" customHeight="1">
      <c r="A709" s="53"/>
      <c r="B709" s="35"/>
      <c r="C709" s="54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35"/>
      <c r="T709" s="35"/>
      <c r="U709" s="35"/>
    </row>
    <row r="710" spans="1:21" ht="21" customHeight="1">
      <c r="A710" s="53"/>
      <c r="B710" s="35"/>
      <c r="C710" s="54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35"/>
      <c r="T710" s="35"/>
      <c r="U710" s="35"/>
    </row>
    <row r="711" spans="1:21" ht="21" customHeight="1">
      <c r="A711" s="53"/>
      <c r="B711" s="35"/>
      <c r="C711" s="54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35"/>
      <c r="T711" s="35"/>
      <c r="U711" s="35"/>
    </row>
    <row r="712" spans="1:21" ht="21" customHeight="1">
      <c r="A712" s="53"/>
      <c r="B712" s="35"/>
      <c r="C712" s="54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35"/>
      <c r="T712" s="35"/>
      <c r="U712" s="35"/>
    </row>
    <row r="713" spans="1:21" ht="21" customHeight="1">
      <c r="A713" s="53"/>
      <c r="B713" s="35"/>
      <c r="C713" s="54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35"/>
      <c r="T713" s="35"/>
      <c r="U713" s="35"/>
    </row>
    <row r="714" spans="1:21" ht="21" customHeight="1">
      <c r="A714" s="53"/>
      <c r="B714" s="35"/>
      <c r="C714" s="54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35"/>
      <c r="T714" s="35"/>
      <c r="U714" s="35"/>
    </row>
    <row r="715" spans="1:21" ht="21" customHeight="1">
      <c r="A715" s="53"/>
      <c r="B715" s="35"/>
      <c r="C715" s="54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35"/>
      <c r="T715" s="35"/>
      <c r="U715" s="35"/>
    </row>
    <row r="716" spans="1:21" ht="21" customHeight="1">
      <c r="A716" s="53"/>
      <c r="B716" s="35"/>
      <c r="C716" s="54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35"/>
      <c r="T716" s="35"/>
      <c r="U716" s="35"/>
    </row>
    <row r="717" spans="1:21" ht="21" customHeight="1">
      <c r="A717" s="53"/>
      <c r="B717" s="35"/>
      <c r="C717" s="54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35"/>
      <c r="T717" s="35"/>
      <c r="U717" s="35"/>
    </row>
    <row r="718" spans="1:21" ht="21" customHeight="1">
      <c r="A718" s="53"/>
      <c r="B718" s="35"/>
      <c r="C718" s="54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35"/>
      <c r="T718" s="35"/>
      <c r="U718" s="35"/>
    </row>
    <row r="719" spans="1:21" ht="21" customHeight="1">
      <c r="A719" s="53"/>
      <c r="B719" s="35"/>
      <c r="C719" s="54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35"/>
      <c r="T719" s="35"/>
      <c r="U719" s="35"/>
    </row>
    <row r="720" spans="1:21" ht="21" customHeight="1">
      <c r="A720" s="53"/>
      <c r="B720" s="35"/>
      <c r="C720" s="54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35"/>
      <c r="T720" s="35"/>
      <c r="U720" s="35"/>
    </row>
    <row r="721" spans="1:21" ht="21" customHeight="1">
      <c r="A721" s="53"/>
      <c r="B721" s="35"/>
      <c r="C721" s="54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35"/>
      <c r="T721" s="35"/>
      <c r="U721" s="35"/>
    </row>
    <row r="722" spans="1:21" ht="21" customHeight="1">
      <c r="A722" s="53"/>
      <c r="B722" s="35"/>
      <c r="C722" s="54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35"/>
      <c r="T722" s="35"/>
      <c r="U722" s="35"/>
    </row>
    <row r="723" spans="1:21" ht="21" customHeight="1">
      <c r="A723" s="53"/>
      <c r="B723" s="35"/>
      <c r="C723" s="54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35"/>
      <c r="T723" s="35"/>
      <c r="U723" s="35"/>
    </row>
    <row r="724" spans="1:21" ht="21" customHeight="1">
      <c r="A724" s="53"/>
      <c r="B724" s="35"/>
      <c r="C724" s="54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35"/>
      <c r="T724" s="35"/>
      <c r="U724" s="35"/>
    </row>
    <row r="725" spans="1:21" ht="21" customHeight="1">
      <c r="A725" s="53"/>
      <c r="B725" s="35"/>
      <c r="C725" s="54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35"/>
      <c r="T725" s="35"/>
      <c r="U725" s="35"/>
    </row>
    <row r="726" spans="1:21" ht="21" customHeight="1">
      <c r="A726" s="53"/>
      <c r="B726" s="35"/>
      <c r="C726" s="54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35"/>
      <c r="T726" s="35"/>
      <c r="U726" s="35"/>
    </row>
    <row r="727" spans="1:21" ht="21" customHeight="1">
      <c r="A727" s="53"/>
      <c r="B727" s="35"/>
      <c r="C727" s="54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35"/>
      <c r="T727" s="35"/>
      <c r="U727" s="35"/>
    </row>
    <row r="728" spans="1:21" ht="21" customHeight="1">
      <c r="A728" s="53"/>
      <c r="B728" s="35"/>
      <c r="C728" s="54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35"/>
      <c r="T728" s="35"/>
      <c r="U728" s="35"/>
    </row>
    <row r="729" spans="1:21" ht="21" customHeight="1">
      <c r="A729" s="53"/>
      <c r="B729" s="35"/>
      <c r="C729" s="54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35"/>
      <c r="T729" s="35"/>
      <c r="U729" s="35"/>
    </row>
    <row r="730" spans="1:21" ht="21" customHeight="1">
      <c r="A730" s="53"/>
      <c r="B730" s="35"/>
      <c r="C730" s="54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35"/>
      <c r="T730" s="35"/>
      <c r="U730" s="35"/>
    </row>
    <row r="731" spans="1:21" ht="21" customHeight="1">
      <c r="A731" s="53"/>
      <c r="B731" s="35"/>
      <c r="C731" s="54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35"/>
      <c r="T731" s="35"/>
      <c r="U731" s="35"/>
    </row>
    <row r="732" spans="1:21" ht="21" customHeight="1">
      <c r="A732" s="53"/>
      <c r="B732" s="35"/>
      <c r="C732" s="54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35"/>
      <c r="T732" s="35"/>
      <c r="U732" s="35"/>
    </row>
    <row r="733" spans="1:21" ht="21" customHeight="1">
      <c r="A733" s="53"/>
      <c r="B733" s="35"/>
      <c r="C733" s="54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35"/>
      <c r="T733" s="35"/>
      <c r="U733" s="35"/>
    </row>
    <row r="734" spans="1:21" ht="21" customHeight="1">
      <c r="A734" s="53"/>
      <c r="B734" s="35"/>
      <c r="C734" s="54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35"/>
      <c r="T734" s="35"/>
      <c r="U734" s="35"/>
    </row>
    <row r="735" spans="1:21" ht="21" customHeight="1">
      <c r="A735" s="53"/>
      <c r="B735" s="35"/>
      <c r="C735" s="54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35"/>
      <c r="T735" s="35"/>
      <c r="U735" s="35"/>
    </row>
    <row r="736" spans="1:21" ht="21" customHeight="1">
      <c r="A736" s="53"/>
      <c r="B736" s="35"/>
      <c r="C736" s="54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35"/>
      <c r="T736" s="35"/>
      <c r="U736" s="35"/>
    </row>
    <row r="737" spans="1:21" ht="21" customHeight="1">
      <c r="A737" s="53"/>
      <c r="B737" s="35"/>
      <c r="C737" s="54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35"/>
      <c r="T737" s="35"/>
      <c r="U737" s="35"/>
    </row>
    <row r="738" spans="1:21" ht="21" customHeight="1">
      <c r="A738" s="53"/>
      <c r="B738" s="35"/>
      <c r="C738" s="54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35"/>
      <c r="T738" s="35"/>
      <c r="U738" s="35"/>
    </row>
    <row r="739" spans="1:21" ht="21" customHeight="1">
      <c r="A739" s="53"/>
      <c r="B739" s="35"/>
      <c r="C739" s="54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35"/>
      <c r="T739" s="35"/>
      <c r="U739" s="35"/>
    </row>
    <row r="740" spans="1:21" ht="21" customHeight="1">
      <c r="A740" s="53"/>
      <c r="B740" s="35"/>
      <c r="C740" s="54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35"/>
      <c r="T740" s="35"/>
      <c r="U740" s="35"/>
    </row>
    <row r="741" spans="1:21" ht="21" customHeight="1">
      <c r="A741" s="53"/>
      <c r="B741" s="35"/>
      <c r="C741" s="54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35"/>
      <c r="T741" s="35"/>
      <c r="U741" s="35"/>
    </row>
    <row r="742" spans="1:21" ht="21" customHeight="1">
      <c r="A742" s="53"/>
      <c r="B742" s="35"/>
      <c r="C742" s="54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35"/>
      <c r="T742" s="35"/>
      <c r="U742" s="35"/>
    </row>
    <row r="743" spans="1:21" ht="21" customHeight="1">
      <c r="A743" s="53"/>
      <c r="B743" s="35"/>
      <c r="C743" s="54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35"/>
      <c r="T743" s="35"/>
      <c r="U743" s="35"/>
    </row>
    <row r="744" spans="1:21" ht="21" customHeight="1">
      <c r="A744" s="53"/>
      <c r="B744" s="35"/>
      <c r="C744" s="54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35"/>
      <c r="T744" s="35"/>
      <c r="U744" s="35"/>
    </row>
    <row r="745" spans="1:21" ht="21" customHeight="1">
      <c r="A745" s="53"/>
      <c r="B745" s="35"/>
      <c r="C745" s="54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35"/>
      <c r="T745" s="35"/>
      <c r="U745" s="35"/>
    </row>
    <row r="746" spans="1:21" ht="21" customHeight="1">
      <c r="A746" s="53"/>
      <c r="B746" s="35"/>
      <c r="C746" s="54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35"/>
      <c r="T746" s="35"/>
      <c r="U746" s="35"/>
    </row>
    <row r="747" spans="1:21" ht="21" customHeight="1">
      <c r="A747" s="53"/>
      <c r="B747" s="35"/>
      <c r="C747" s="54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35"/>
      <c r="T747" s="35"/>
      <c r="U747" s="35"/>
    </row>
    <row r="748" spans="1:21" ht="21" customHeight="1">
      <c r="A748" s="53"/>
      <c r="B748" s="35"/>
      <c r="C748" s="54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35"/>
      <c r="T748" s="35"/>
      <c r="U748" s="35"/>
    </row>
    <row r="749" spans="1:21" ht="21" customHeight="1">
      <c r="A749" s="53"/>
      <c r="B749" s="35"/>
      <c r="C749" s="54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35"/>
      <c r="T749" s="35"/>
      <c r="U749" s="35"/>
    </row>
    <row r="750" spans="1:21" ht="21" customHeight="1">
      <c r="A750" s="53"/>
      <c r="B750" s="35"/>
      <c r="C750" s="54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35"/>
      <c r="T750" s="35"/>
      <c r="U750" s="35"/>
    </row>
    <row r="751" spans="1:21" ht="21" customHeight="1">
      <c r="A751" s="53"/>
      <c r="B751" s="35"/>
      <c r="C751" s="54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35"/>
      <c r="T751" s="35"/>
      <c r="U751" s="35"/>
    </row>
    <row r="752" spans="1:21" ht="21" customHeight="1">
      <c r="A752" s="53"/>
      <c r="B752" s="35"/>
      <c r="C752" s="54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35"/>
      <c r="T752" s="35"/>
      <c r="U752" s="35"/>
    </row>
    <row r="753" spans="1:21" ht="21" customHeight="1">
      <c r="A753" s="53"/>
      <c r="B753" s="35"/>
      <c r="C753" s="54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35"/>
      <c r="T753" s="35"/>
      <c r="U753" s="35"/>
    </row>
    <row r="754" spans="1:21" ht="21" customHeight="1">
      <c r="A754" s="53"/>
      <c r="B754" s="35"/>
      <c r="C754" s="54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35"/>
      <c r="T754" s="35"/>
      <c r="U754" s="35"/>
    </row>
    <row r="755" spans="1:21" ht="21" customHeight="1">
      <c r="A755" s="53"/>
      <c r="B755" s="35"/>
      <c r="C755" s="54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35"/>
      <c r="T755" s="35"/>
      <c r="U755" s="35"/>
    </row>
    <row r="756" spans="1:21" ht="21" customHeight="1">
      <c r="A756" s="53"/>
      <c r="B756" s="35"/>
      <c r="C756" s="54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35"/>
      <c r="T756" s="35"/>
      <c r="U756" s="35"/>
    </row>
    <row r="757" spans="1:21" ht="21" customHeight="1">
      <c r="A757" s="53"/>
      <c r="B757" s="35"/>
      <c r="C757" s="54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35"/>
      <c r="T757" s="35"/>
      <c r="U757" s="35"/>
    </row>
    <row r="758" spans="1:21" ht="21" customHeight="1">
      <c r="A758" s="53"/>
      <c r="B758" s="35"/>
      <c r="C758" s="54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35"/>
      <c r="T758" s="35"/>
      <c r="U758" s="35"/>
    </row>
    <row r="759" spans="1:21" ht="21" customHeight="1">
      <c r="A759" s="53"/>
      <c r="B759" s="35"/>
      <c r="C759" s="54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35"/>
      <c r="T759" s="35"/>
      <c r="U759" s="35"/>
    </row>
    <row r="760" spans="1:21" ht="21" customHeight="1">
      <c r="A760" s="53"/>
      <c r="B760" s="35"/>
      <c r="C760" s="54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35"/>
      <c r="T760" s="35"/>
      <c r="U760" s="35"/>
    </row>
    <row r="761" spans="1:21" ht="21" customHeight="1">
      <c r="A761" s="53"/>
      <c r="B761" s="35"/>
      <c r="C761" s="54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35"/>
      <c r="T761" s="35"/>
      <c r="U761" s="35"/>
    </row>
    <row r="762" spans="1:21" ht="21" customHeight="1">
      <c r="A762" s="53"/>
      <c r="B762" s="35"/>
      <c r="C762" s="54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35"/>
      <c r="T762" s="35"/>
      <c r="U762" s="35"/>
    </row>
    <row r="763" spans="1:21" ht="21" customHeight="1">
      <c r="A763" s="53"/>
      <c r="B763" s="35"/>
      <c r="C763" s="54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35"/>
      <c r="T763" s="35"/>
      <c r="U763" s="35"/>
    </row>
    <row r="764" spans="1:21" ht="21" customHeight="1">
      <c r="A764" s="53"/>
      <c r="B764" s="35"/>
      <c r="C764" s="54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35"/>
      <c r="T764" s="35"/>
      <c r="U764" s="35"/>
    </row>
    <row r="765" spans="1:21" ht="21" customHeight="1">
      <c r="A765" s="53"/>
      <c r="B765" s="35"/>
      <c r="C765" s="54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35"/>
      <c r="T765" s="35"/>
      <c r="U765" s="35"/>
    </row>
    <row r="766" spans="1:21" ht="21" customHeight="1">
      <c r="A766" s="53"/>
      <c r="B766" s="35"/>
      <c r="C766" s="54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35"/>
      <c r="T766" s="35"/>
      <c r="U766" s="35"/>
    </row>
    <row r="767" spans="1:21" ht="21" customHeight="1">
      <c r="A767" s="53"/>
      <c r="B767" s="35"/>
      <c r="C767" s="54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35"/>
      <c r="T767" s="35"/>
      <c r="U767" s="35"/>
    </row>
    <row r="768" spans="1:21" ht="21" customHeight="1">
      <c r="A768" s="53"/>
      <c r="B768" s="35"/>
      <c r="C768" s="54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35"/>
      <c r="T768" s="35"/>
      <c r="U768" s="35"/>
    </row>
    <row r="769" spans="1:21" ht="21" customHeight="1">
      <c r="A769" s="53"/>
      <c r="B769" s="35"/>
      <c r="C769" s="54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35"/>
      <c r="T769" s="35"/>
      <c r="U769" s="35"/>
    </row>
    <row r="770" spans="1:21" ht="21" customHeight="1">
      <c r="A770" s="53"/>
      <c r="B770" s="35"/>
      <c r="C770" s="54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35"/>
      <c r="T770" s="35"/>
      <c r="U770" s="35"/>
    </row>
    <row r="771" spans="1:21" ht="21" customHeight="1">
      <c r="A771" s="53"/>
      <c r="B771" s="35"/>
      <c r="C771" s="54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35"/>
      <c r="T771" s="35"/>
      <c r="U771" s="35"/>
    </row>
    <row r="772" spans="1:21" ht="21" customHeight="1">
      <c r="A772" s="53"/>
      <c r="B772" s="35"/>
      <c r="C772" s="54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35"/>
      <c r="T772" s="35"/>
      <c r="U772" s="35"/>
    </row>
    <row r="773" spans="1:21" ht="21" customHeight="1">
      <c r="A773" s="53"/>
      <c r="B773" s="35"/>
      <c r="C773" s="54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35"/>
      <c r="T773" s="35"/>
      <c r="U773" s="35"/>
    </row>
    <row r="774" spans="1:21" ht="21" customHeight="1">
      <c r="A774" s="53"/>
      <c r="B774" s="35"/>
      <c r="C774" s="54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35"/>
      <c r="T774" s="35"/>
      <c r="U774" s="35"/>
    </row>
    <row r="775" spans="1:21" ht="21" customHeight="1">
      <c r="A775" s="53"/>
      <c r="B775" s="35"/>
      <c r="C775" s="54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35"/>
      <c r="T775" s="35"/>
      <c r="U775" s="35"/>
    </row>
    <row r="776" spans="1:21" ht="21" customHeight="1">
      <c r="A776" s="53"/>
      <c r="B776" s="35"/>
      <c r="C776" s="54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35"/>
      <c r="T776" s="35"/>
      <c r="U776" s="35"/>
    </row>
    <row r="777" spans="1:21" ht="21" customHeight="1">
      <c r="A777" s="53"/>
      <c r="B777" s="35"/>
      <c r="C777" s="54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35"/>
      <c r="T777" s="35"/>
      <c r="U777" s="35"/>
    </row>
    <row r="778" spans="1:21" ht="21" customHeight="1">
      <c r="A778" s="53"/>
      <c r="B778" s="35"/>
      <c r="C778" s="54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35"/>
      <c r="T778" s="35"/>
      <c r="U778" s="35"/>
    </row>
    <row r="779" spans="1:21" ht="21" customHeight="1">
      <c r="A779" s="53"/>
      <c r="B779" s="35"/>
      <c r="C779" s="54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35"/>
      <c r="T779" s="35"/>
      <c r="U779" s="35"/>
    </row>
    <row r="780" spans="1:21" ht="21" customHeight="1">
      <c r="A780" s="53"/>
      <c r="B780" s="35"/>
      <c r="C780" s="54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35"/>
      <c r="T780" s="35"/>
      <c r="U780" s="35"/>
    </row>
    <row r="781" spans="1:21" ht="21" customHeight="1">
      <c r="A781" s="53"/>
      <c r="B781" s="35"/>
      <c r="C781" s="54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35"/>
      <c r="T781" s="35"/>
      <c r="U781" s="35"/>
    </row>
    <row r="782" spans="1:21" ht="21" customHeight="1">
      <c r="A782" s="53"/>
      <c r="B782" s="35"/>
      <c r="C782" s="54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35"/>
      <c r="T782" s="35"/>
      <c r="U782" s="35"/>
    </row>
    <row r="783" spans="1:21" ht="21" customHeight="1">
      <c r="A783" s="53"/>
      <c r="B783" s="35"/>
      <c r="C783" s="54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35"/>
      <c r="T783" s="35"/>
      <c r="U783" s="35"/>
    </row>
    <row r="784" spans="1:21" ht="21" customHeight="1">
      <c r="A784" s="53"/>
      <c r="B784" s="35"/>
      <c r="C784" s="54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35"/>
      <c r="T784" s="35"/>
      <c r="U784" s="35"/>
    </row>
    <row r="785" spans="1:21" ht="21" customHeight="1">
      <c r="A785" s="53"/>
      <c r="B785" s="35"/>
      <c r="C785" s="54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35"/>
      <c r="T785" s="35"/>
      <c r="U785" s="35"/>
    </row>
    <row r="786" spans="1:21" ht="21" customHeight="1">
      <c r="A786" s="53"/>
      <c r="B786" s="35"/>
      <c r="C786" s="54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35"/>
      <c r="T786" s="35"/>
      <c r="U786" s="35"/>
    </row>
    <row r="787" spans="1:21" ht="21" customHeight="1">
      <c r="A787" s="53"/>
      <c r="B787" s="35"/>
      <c r="C787" s="54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35"/>
      <c r="T787" s="35"/>
      <c r="U787" s="35"/>
    </row>
    <row r="788" spans="1:21" ht="21" customHeight="1">
      <c r="A788" s="53"/>
      <c r="B788" s="35"/>
      <c r="C788" s="54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35"/>
      <c r="T788" s="35"/>
      <c r="U788" s="35"/>
    </row>
    <row r="789" spans="1:21" ht="21" customHeight="1">
      <c r="A789" s="53"/>
      <c r="B789" s="35"/>
      <c r="C789" s="54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35"/>
      <c r="T789" s="35"/>
      <c r="U789" s="35"/>
    </row>
    <row r="790" spans="1:21" ht="21" customHeight="1">
      <c r="A790" s="53"/>
      <c r="B790" s="35"/>
      <c r="C790" s="54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35"/>
      <c r="T790" s="35"/>
      <c r="U790" s="35"/>
    </row>
    <row r="791" spans="1:21" ht="21" customHeight="1">
      <c r="A791" s="53"/>
      <c r="B791" s="35"/>
      <c r="C791" s="54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35"/>
      <c r="T791" s="35"/>
      <c r="U791" s="35"/>
    </row>
    <row r="792" spans="1:21" ht="21" customHeight="1">
      <c r="A792" s="53"/>
      <c r="B792" s="35"/>
      <c r="C792" s="54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35"/>
      <c r="T792" s="35"/>
      <c r="U792" s="35"/>
    </row>
    <row r="793" spans="1:21" ht="21" customHeight="1">
      <c r="A793" s="53"/>
      <c r="B793" s="35"/>
      <c r="C793" s="54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35"/>
      <c r="T793" s="35"/>
      <c r="U793" s="35"/>
    </row>
    <row r="794" spans="1:21" ht="21" customHeight="1">
      <c r="A794" s="53"/>
      <c r="B794" s="35"/>
      <c r="C794" s="54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35"/>
      <c r="T794" s="35"/>
      <c r="U794" s="35"/>
    </row>
    <row r="795" spans="1:21" ht="21" customHeight="1">
      <c r="A795" s="53"/>
      <c r="B795" s="35"/>
      <c r="C795" s="54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35"/>
      <c r="T795" s="35"/>
      <c r="U795" s="35"/>
    </row>
    <row r="796" spans="1:21" ht="21" customHeight="1">
      <c r="A796" s="53"/>
      <c r="B796" s="35"/>
      <c r="C796" s="54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35"/>
      <c r="T796" s="35"/>
      <c r="U796" s="35"/>
    </row>
    <row r="797" spans="1:21" ht="21" customHeight="1">
      <c r="A797" s="53"/>
      <c r="B797" s="35"/>
      <c r="C797" s="54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35"/>
      <c r="T797" s="35"/>
      <c r="U797" s="35"/>
    </row>
    <row r="798" spans="1:21" ht="21" customHeight="1">
      <c r="A798" s="53"/>
      <c r="B798" s="35"/>
      <c r="C798" s="54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35"/>
      <c r="T798" s="35"/>
      <c r="U798" s="35"/>
    </row>
    <row r="799" spans="1:21" ht="21" customHeight="1">
      <c r="A799" s="53"/>
      <c r="B799" s="35"/>
      <c r="C799" s="54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35"/>
      <c r="T799" s="35"/>
      <c r="U799" s="35"/>
    </row>
    <row r="800" spans="1:21" ht="21" customHeight="1">
      <c r="A800" s="53"/>
      <c r="B800" s="35"/>
      <c r="C800" s="54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35"/>
      <c r="T800" s="35"/>
      <c r="U800" s="35"/>
    </row>
    <row r="801" spans="1:21" ht="21" customHeight="1">
      <c r="A801" s="53"/>
      <c r="B801" s="35"/>
      <c r="C801" s="54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35"/>
      <c r="T801" s="35"/>
      <c r="U801" s="35"/>
    </row>
    <row r="802" spans="1:21" ht="21" customHeight="1">
      <c r="A802" s="53"/>
      <c r="B802" s="35"/>
      <c r="C802" s="54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35"/>
      <c r="T802" s="35"/>
      <c r="U802" s="35"/>
    </row>
    <row r="803" spans="1:21" ht="21" customHeight="1">
      <c r="A803" s="53"/>
      <c r="B803" s="35"/>
      <c r="C803" s="54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35"/>
      <c r="T803" s="35"/>
      <c r="U803" s="35"/>
    </row>
    <row r="804" spans="1:21" ht="21" customHeight="1">
      <c r="A804" s="53"/>
      <c r="B804" s="35"/>
      <c r="C804" s="54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35"/>
      <c r="T804" s="35"/>
      <c r="U804" s="35"/>
    </row>
    <row r="805" spans="1:21" ht="21" customHeight="1">
      <c r="A805" s="53"/>
      <c r="B805" s="35"/>
      <c r="C805" s="54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35"/>
      <c r="T805" s="35"/>
      <c r="U805" s="35"/>
    </row>
    <row r="806" spans="1:21" ht="21" customHeight="1">
      <c r="A806" s="53"/>
      <c r="B806" s="35"/>
      <c r="C806" s="54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35"/>
      <c r="T806" s="35"/>
      <c r="U806" s="35"/>
    </row>
    <row r="807" spans="1:21" ht="21" customHeight="1">
      <c r="A807" s="53"/>
      <c r="B807" s="35"/>
      <c r="C807" s="54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35"/>
      <c r="T807" s="35"/>
      <c r="U807" s="35"/>
    </row>
    <row r="808" spans="1:21" ht="21" customHeight="1">
      <c r="A808" s="53"/>
      <c r="B808" s="35"/>
      <c r="C808" s="54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35"/>
      <c r="T808" s="35"/>
      <c r="U808" s="35"/>
    </row>
    <row r="809" spans="1:21" ht="21" customHeight="1">
      <c r="A809" s="53"/>
      <c r="B809" s="35"/>
      <c r="C809" s="54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35"/>
      <c r="T809" s="35"/>
      <c r="U809" s="35"/>
    </row>
    <row r="810" spans="1:21" ht="21" customHeight="1">
      <c r="A810" s="53"/>
      <c r="B810" s="35"/>
      <c r="C810" s="54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35"/>
      <c r="T810" s="35"/>
      <c r="U810" s="35"/>
    </row>
    <row r="811" spans="1:21" ht="21" customHeight="1">
      <c r="A811" s="53"/>
      <c r="B811" s="35"/>
      <c r="C811" s="54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35"/>
      <c r="T811" s="35"/>
      <c r="U811" s="35"/>
    </row>
    <row r="812" spans="1:21" ht="21" customHeight="1">
      <c r="A812" s="53"/>
      <c r="B812" s="35"/>
      <c r="C812" s="54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35"/>
      <c r="T812" s="35"/>
      <c r="U812" s="35"/>
    </row>
    <row r="813" spans="1:21" ht="21" customHeight="1">
      <c r="A813" s="53"/>
      <c r="B813" s="35"/>
      <c r="C813" s="54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35"/>
      <c r="T813" s="35"/>
      <c r="U813" s="35"/>
    </row>
    <row r="814" spans="1:21" ht="21" customHeight="1">
      <c r="A814" s="53"/>
      <c r="B814" s="35"/>
      <c r="C814" s="54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35"/>
      <c r="T814" s="35"/>
      <c r="U814" s="35"/>
    </row>
    <row r="815" spans="1:21" ht="21" customHeight="1">
      <c r="A815" s="53"/>
      <c r="B815" s="35"/>
      <c r="C815" s="54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35"/>
      <c r="T815" s="35"/>
      <c r="U815" s="35"/>
    </row>
    <row r="816" spans="1:21" ht="21" customHeight="1">
      <c r="A816" s="53"/>
      <c r="B816" s="35"/>
      <c r="C816" s="54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35"/>
      <c r="T816" s="35"/>
      <c r="U816" s="35"/>
    </row>
    <row r="817" spans="1:21" ht="21" customHeight="1">
      <c r="A817" s="53"/>
      <c r="B817" s="35"/>
      <c r="C817" s="54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35"/>
      <c r="T817" s="35"/>
      <c r="U817" s="35"/>
    </row>
    <row r="818" spans="1:21" ht="21" customHeight="1">
      <c r="A818" s="53"/>
      <c r="B818" s="35"/>
      <c r="C818" s="54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35"/>
      <c r="T818" s="35"/>
      <c r="U818" s="35"/>
    </row>
    <row r="819" spans="1:21" ht="21" customHeight="1">
      <c r="A819" s="53"/>
      <c r="B819" s="35"/>
      <c r="C819" s="54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35"/>
      <c r="T819" s="35"/>
      <c r="U819" s="35"/>
    </row>
    <row r="820" spans="1:21" ht="21" customHeight="1">
      <c r="A820" s="53"/>
      <c r="B820" s="35"/>
      <c r="C820" s="54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35"/>
      <c r="T820" s="35"/>
      <c r="U820" s="35"/>
    </row>
    <row r="821" spans="1:21" ht="21" customHeight="1">
      <c r="A821" s="53"/>
      <c r="B821" s="35"/>
      <c r="C821" s="54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35"/>
      <c r="T821" s="35"/>
      <c r="U821" s="35"/>
    </row>
    <row r="822" spans="1:21" ht="21" customHeight="1">
      <c r="A822" s="53"/>
      <c r="B822" s="35"/>
      <c r="C822" s="54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35"/>
      <c r="T822" s="35"/>
      <c r="U822" s="35"/>
    </row>
    <row r="823" spans="1:21" ht="21" customHeight="1">
      <c r="A823" s="53"/>
      <c r="B823" s="35"/>
      <c r="C823" s="54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35"/>
      <c r="T823" s="35"/>
      <c r="U823" s="35"/>
    </row>
    <row r="824" spans="1:21" ht="21" customHeight="1">
      <c r="A824" s="53"/>
      <c r="B824" s="35"/>
      <c r="C824" s="54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35"/>
      <c r="T824" s="35"/>
      <c r="U824" s="35"/>
    </row>
    <row r="825" spans="1:21" ht="21" customHeight="1">
      <c r="A825" s="53"/>
      <c r="B825" s="35"/>
      <c r="C825" s="54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35"/>
      <c r="T825" s="35"/>
      <c r="U825" s="35"/>
    </row>
    <row r="826" spans="1:21" ht="21" customHeight="1">
      <c r="A826" s="53"/>
      <c r="B826" s="35"/>
      <c r="C826" s="54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35"/>
      <c r="T826" s="35"/>
      <c r="U826" s="35"/>
    </row>
    <row r="827" spans="1:21" ht="21" customHeight="1">
      <c r="A827" s="53"/>
      <c r="B827" s="35"/>
      <c r="C827" s="54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35"/>
      <c r="T827" s="35"/>
      <c r="U827" s="35"/>
    </row>
    <row r="828" spans="1:21" ht="21" customHeight="1">
      <c r="A828" s="53"/>
      <c r="B828" s="35"/>
      <c r="C828" s="54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35"/>
      <c r="T828" s="35"/>
      <c r="U828" s="35"/>
    </row>
    <row r="829" spans="1:21" ht="21" customHeight="1">
      <c r="A829" s="53"/>
      <c r="B829" s="35"/>
      <c r="C829" s="54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35"/>
      <c r="T829" s="35"/>
      <c r="U829" s="35"/>
    </row>
    <row r="830" spans="1:21" ht="21" customHeight="1">
      <c r="A830" s="53"/>
      <c r="B830" s="35"/>
      <c r="C830" s="54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35"/>
      <c r="T830" s="35"/>
      <c r="U830" s="35"/>
    </row>
    <row r="831" spans="1:21" ht="21" customHeight="1">
      <c r="A831" s="53"/>
      <c r="B831" s="35"/>
      <c r="C831" s="54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35"/>
      <c r="T831" s="35"/>
      <c r="U831" s="35"/>
    </row>
    <row r="832" spans="1:21" ht="21" customHeight="1">
      <c r="A832" s="53"/>
      <c r="B832" s="35"/>
      <c r="C832" s="54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35"/>
      <c r="T832" s="35"/>
      <c r="U832" s="35"/>
    </row>
    <row r="833" spans="1:21" ht="21" customHeight="1">
      <c r="A833" s="53"/>
      <c r="B833" s="35"/>
      <c r="C833" s="54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35"/>
      <c r="T833" s="35"/>
      <c r="U833" s="35"/>
    </row>
    <row r="834" spans="1:21" ht="21" customHeight="1">
      <c r="A834" s="53"/>
      <c r="B834" s="35"/>
      <c r="C834" s="54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35"/>
      <c r="T834" s="35"/>
      <c r="U834" s="35"/>
    </row>
    <row r="835" spans="1:21" ht="21" customHeight="1">
      <c r="A835" s="53"/>
      <c r="B835" s="35"/>
      <c r="C835" s="54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35"/>
      <c r="T835" s="35"/>
      <c r="U835" s="35"/>
    </row>
    <row r="836" spans="1:21" ht="21" customHeight="1">
      <c r="A836" s="53"/>
      <c r="B836" s="35"/>
      <c r="C836" s="54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35"/>
      <c r="T836" s="35"/>
      <c r="U836" s="35"/>
    </row>
    <row r="837" spans="1:21" ht="21" customHeight="1">
      <c r="A837" s="53"/>
      <c r="B837" s="35"/>
      <c r="C837" s="54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35"/>
      <c r="T837" s="35"/>
      <c r="U837" s="35"/>
    </row>
    <row r="838" spans="1:21" ht="21" customHeight="1">
      <c r="A838" s="53"/>
      <c r="B838" s="35"/>
      <c r="C838" s="54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35"/>
      <c r="T838" s="35"/>
      <c r="U838" s="35"/>
    </row>
    <row r="839" spans="1:21" ht="21" customHeight="1">
      <c r="A839" s="53"/>
      <c r="B839" s="35"/>
      <c r="C839" s="54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35"/>
      <c r="T839" s="35"/>
      <c r="U839" s="35"/>
    </row>
    <row r="840" spans="1:21" ht="21" customHeight="1">
      <c r="A840" s="53"/>
      <c r="B840" s="35"/>
      <c r="C840" s="54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35"/>
      <c r="T840" s="35"/>
      <c r="U840" s="35"/>
    </row>
    <row r="841" spans="1:21" ht="21" customHeight="1">
      <c r="A841" s="53"/>
      <c r="B841" s="35"/>
      <c r="C841" s="54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35"/>
      <c r="T841" s="35"/>
      <c r="U841" s="35"/>
    </row>
    <row r="842" spans="1:21" ht="21" customHeight="1">
      <c r="A842" s="53"/>
      <c r="B842" s="35"/>
      <c r="C842" s="54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35"/>
      <c r="T842" s="35"/>
      <c r="U842" s="35"/>
    </row>
    <row r="843" spans="1:21" ht="21" customHeight="1">
      <c r="A843" s="53"/>
      <c r="B843" s="35"/>
      <c r="C843" s="54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35"/>
      <c r="T843" s="35"/>
      <c r="U843" s="35"/>
    </row>
    <row r="844" spans="1:21" ht="21" customHeight="1">
      <c r="A844" s="53"/>
      <c r="B844" s="35"/>
      <c r="C844" s="54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35"/>
      <c r="T844" s="35"/>
      <c r="U844" s="35"/>
    </row>
    <row r="845" spans="1:21" ht="21" customHeight="1">
      <c r="A845" s="53"/>
      <c r="B845" s="35"/>
      <c r="C845" s="54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35"/>
      <c r="T845" s="35"/>
      <c r="U845" s="35"/>
    </row>
    <row r="846" spans="1:21" ht="21" customHeight="1">
      <c r="A846" s="53"/>
      <c r="B846" s="35"/>
      <c r="C846" s="54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35"/>
      <c r="T846" s="35"/>
      <c r="U846" s="35"/>
    </row>
    <row r="847" spans="1:21" ht="21" customHeight="1">
      <c r="A847" s="53"/>
      <c r="B847" s="35"/>
      <c r="C847" s="54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35"/>
      <c r="T847" s="35"/>
      <c r="U847" s="35"/>
    </row>
    <row r="848" spans="1:21" ht="21" customHeight="1">
      <c r="A848" s="53"/>
      <c r="B848" s="35"/>
      <c r="C848" s="54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35"/>
      <c r="T848" s="35"/>
      <c r="U848" s="35"/>
    </row>
    <row r="849" spans="1:21" ht="21" customHeight="1">
      <c r="A849" s="53"/>
      <c r="B849" s="35"/>
      <c r="C849" s="54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35"/>
      <c r="T849" s="35"/>
      <c r="U849" s="35"/>
    </row>
    <row r="850" spans="1:21" ht="21" customHeight="1">
      <c r="A850" s="53"/>
      <c r="B850" s="35"/>
      <c r="C850" s="54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35"/>
      <c r="T850" s="35"/>
      <c r="U850" s="35"/>
    </row>
    <row r="851" spans="1:21" ht="21" customHeight="1">
      <c r="A851" s="53"/>
      <c r="B851" s="35"/>
      <c r="C851" s="54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35"/>
      <c r="T851" s="35"/>
      <c r="U851" s="35"/>
    </row>
    <row r="852" spans="1:21" ht="21" customHeight="1">
      <c r="A852" s="53"/>
      <c r="B852" s="35"/>
      <c r="C852" s="54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35"/>
      <c r="T852" s="35"/>
      <c r="U852" s="35"/>
    </row>
    <row r="853" spans="1:21" ht="21" customHeight="1">
      <c r="A853" s="53"/>
      <c r="B853" s="35"/>
      <c r="C853" s="54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35"/>
      <c r="T853" s="35"/>
      <c r="U853" s="35"/>
    </row>
    <row r="854" spans="1:21" ht="21" customHeight="1">
      <c r="A854" s="53"/>
      <c r="B854" s="35"/>
      <c r="C854" s="54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35"/>
      <c r="T854" s="35"/>
      <c r="U854" s="35"/>
    </row>
    <row r="855" spans="1:21" ht="21" customHeight="1">
      <c r="A855" s="53"/>
      <c r="B855" s="35"/>
      <c r="C855" s="54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35"/>
      <c r="T855" s="35"/>
      <c r="U855" s="35"/>
    </row>
    <row r="856" spans="1:21" ht="21" customHeight="1">
      <c r="A856" s="53"/>
      <c r="B856" s="35"/>
      <c r="C856" s="54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35"/>
      <c r="T856" s="35"/>
      <c r="U856" s="35"/>
    </row>
    <row r="857" spans="1:21" ht="21" customHeight="1">
      <c r="A857" s="53"/>
      <c r="B857" s="35"/>
      <c r="C857" s="54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35"/>
      <c r="T857" s="35"/>
      <c r="U857" s="35"/>
    </row>
    <row r="858" spans="1:21" ht="21" customHeight="1">
      <c r="A858" s="53"/>
      <c r="B858" s="35"/>
      <c r="C858" s="54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35"/>
      <c r="T858" s="35"/>
      <c r="U858" s="35"/>
    </row>
    <row r="859" spans="1:21" ht="21" customHeight="1">
      <c r="A859" s="53"/>
      <c r="B859" s="35"/>
      <c r="C859" s="54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35"/>
      <c r="T859" s="35"/>
      <c r="U859" s="35"/>
    </row>
    <row r="860" spans="1:21" ht="21" customHeight="1">
      <c r="A860" s="53"/>
      <c r="B860" s="35"/>
      <c r="C860" s="54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35"/>
      <c r="T860" s="35"/>
      <c r="U860" s="35"/>
    </row>
    <row r="861" spans="1:21" ht="21" customHeight="1">
      <c r="A861" s="53"/>
      <c r="B861" s="35"/>
      <c r="C861" s="54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35"/>
      <c r="T861" s="35"/>
      <c r="U861" s="35"/>
    </row>
    <row r="862" spans="1:21" ht="21" customHeight="1">
      <c r="A862" s="53"/>
      <c r="B862" s="35"/>
      <c r="C862" s="54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35"/>
      <c r="T862" s="35"/>
      <c r="U862" s="35"/>
    </row>
    <row r="863" spans="1:21" ht="21" customHeight="1">
      <c r="A863" s="53"/>
      <c r="B863" s="35"/>
      <c r="C863" s="54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35"/>
      <c r="T863" s="35"/>
      <c r="U863" s="35"/>
    </row>
    <row r="864" spans="1:21" ht="21" customHeight="1">
      <c r="A864" s="53"/>
      <c r="B864" s="35"/>
      <c r="C864" s="54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35"/>
      <c r="T864" s="35"/>
      <c r="U864" s="35"/>
    </row>
    <row r="865" spans="1:21" ht="21" customHeight="1">
      <c r="A865" s="53"/>
      <c r="B865" s="35"/>
      <c r="C865" s="54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35"/>
      <c r="T865" s="35"/>
      <c r="U865" s="35"/>
    </row>
    <row r="866" spans="1:21" ht="21" customHeight="1">
      <c r="A866" s="53"/>
      <c r="B866" s="35"/>
      <c r="C866" s="54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35"/>
      <c r="T866" s="35"/>
      <c r="U866" s="35"/>
    </row>
    <row r="867" spans="1:21" ht="21" customHeight="1">
      <c r="A867" s="53"/>
      <c r="B867" s="35"/>
      <c r="C867" s="54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35"/>
      <c r="T867" s="35"/>
      <c r="U867" s="35"/>
    </row>
    <row r="868" spans="1:21" ht="21" customHeight="1">
      <c r="A868" s="53"/>
      <c r="B868" s="35"/>
      <c r="C868" s="54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35"/>
      <c r="T868" s="35"/>
      <c r="U868" s="35"/>
    </row>
    <row r="869" spans="1:21" ht="21" customHeight="1">
      <c r="A869" s="53"/>
      <c r="B869" s="35"/>
      <c r="C869" s="54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35"/>
      <c r="T869" s="35"/>
      <c r="U869" s="35"/>
    </row>
    <row r="870" spans="1:21" ht="21" customHeight="1">
      <c r="A870" s="53"/>
      <c r="B870" s="35"/>
      <c r="C870" s="54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35"/>
      <c r="T870" s="35"/>
      <c r="U870" s="35"/>
    </row>
    <row r="871" spans="1:21" ht="21" customHeight="1">
      <c r="A871" s="53"/>
      <c r="B871" s="35"/>
      <c r="C871" s="54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35"/>
      <c r="T871" s="35"/>
      <c r="U871" s="35"/>
    </row>
    <row r="872" spans="1:21" ht="21" customHeight="1">
      <c r="A872" s="53"/>
      <c r="B872" s="35"/>
      <c r="C872" s="54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35"/>
      <c r="T872" s="35"/>
      <c r="U872" s="35"/>
    </row>
    <row r="873" spans="1:21" ht="21" customHeight="1">
      <c r="A873" s="53"/>
      <c r="B873" s="35"/>
      <c r="C873" s="54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35"/>
      <c r="T873" s="35"/>
      <c r="U873" s="35"/>
    </row>
    <row r="874" spans="1:21" ht="21" customHeight="1">
      <c r="A874" s="53"/>
      <c r="B874" s="35"/>
      <c r="C874" s="54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35"/>
      <c r="T874" s="35"/>
      <c r="U874" s="35"/>
    </row>
    <row r="875" spans="1:21" ht="21" customHeight="1">
      <c r="A875" s="53"/>
      <c r="B875" s="35"/>
      <c r="C875" s="54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35"/>
      <c r="T875" s="35"/>
      <c r="U875" s="35"/>
    </row>
    <row r="876" spans="1:21" ht="21" customHeight="1">
      <c r="A876" s="53"/>
      <c r="B876" s="35"/>
      <c r="C876" s="54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35"/>
      <c r="T876" s="35"/>
      <c r="U876" s="35"/>
    </row>
    <row r="877" spans="1:21" ht="21" customHeight="1">
      <c r="A877" s="53"/>
      <c r="B877" s="35"/>
      <c r="C877" s="54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35"/>
      <c r="T877" s="35"/>
      <c r="U877" s="35"/>
    </row>
    <row r="878" spans="1:21" ht="21" customHeight="1">
      <c r="A878" s="53"/>
      <c r="B878" s="35"/>
      <c r="C878" s="54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35"/>
      <c r="T878" s="35"/>
      <c r="U878" s="35"/>
    </row>
    <row r="879" spans="1:21" ht="21" customHeight="1">
      <c r="A879" s="53"/>
      <c r="B879" s="35"/>
      <c r="C879" s="54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35"/>
      <c r="T879" s="35"/>
      <c r="U879" s="35"/>
    </row>
    <row r="880" spans="1:21" ht="21" customHeight="1">
      <c r="A880" s="53"/>
      <c r="B880" s="35"/>
      <c r="C880" s="54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35"/>
      <c r="T880" s="35"/>
      <c r="U880" s="35"/>
    </row>
    <row r="881" spans="1:21" ht="21" customHeight="1">
      <c r="A881" s="53"/>
      <c r="B881" s="35"/>
      <c r="C881" s="54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35"/>
      <c r="T881" s="35"/>
      <c r="U881" s="35"/>
    </row>
    <row r="882" spans="1:21" ht="21" customHeight="1">
      <c r="A882" s="53"/>
      <c r="B882" s="35"/>
      <c r="C882" s="54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35"/>
      <c r="T882" s="35"/>
      <c r="U882" s="35"/>
    </row>
    <row r="883" spans="1:21" ht="21" customHeight="1">
      <c r="A883" s="53"/>
      <c r="B883" s="35"/>
      <c r="C883" s="54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35"/>
      <c r="T883" s="35"/>
      <c r="U883" s="35"/>
    </row>
    <row r="884" spans="1:21" ht="21" customHeight="1">
      <c r="A884" s="53"/>
      <c r="B884" s="35"/>
      <c r="C884" s="54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35"/>
      <c r="T884" s="35"/>
      <c r="U884" s="35"/>
    </row>
    <row r="885" spans="1:21" ht="21" customHeight="1">
      <c r="A885" s="53"/>
      <c r="B885" s="35"/>
      <c r="C885" s="54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35"/>
      <c r="T885" s="35"/>
      <c r="U885" s="35"/>
    </row>
    <row r="886" spans="1:21" ht="21" customHeight="1">
      <c r="A886" s="53"/>
      <c r="B886" s="35"/>
      <c r="C886" s="54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35"/>
      <c r="T886" s="35"/>
      <c r="U886" s="35"/>
    </row>
    <row r="887" spans="1:21" ht="21" customHeight="1">
      <c r="A887" s="53"/>
      <c r="B887" s="35"/>
      <c r="C887" s="54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35"/>
      <c r="T887" s="35"/>
      <c r="U887" s="35"/>
    </row>
    <row r="888" spans="1:21" ht="21" customHeight="1">
      <c r="A888" s="53"/>
      <c r="B888" s="35"/>
      <c r="C888" s="54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35"/>
      <c r="T888" s="35"/>
      <c r="U888" s="35"/>
    </row>
    <row r="889" spans="1:21" ht="21" customHeight="1">
      <c r="A889" s="53"/>
      <c r="B889" s="35"/>
      <c r="C889" s="54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35"/>
      <c r="T889" s="35"/>
      <c r="U889" s="35"/>
    </row>
    <row r="890" spans="1:21" ht="21" customHeight="1">
      <c r="A890" s="53"/>
      <c r="B890" s="35"/>
      <c r="C890" s="54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35"/>
      <c r="T890" s="35"/>
      <c r="U890" s="35"/>
    </row>
    <row r="891" spans="1:21" ht="21" customHeight="1">
      <c r="A891" s="53"/>
      <c r="B891" s="35"/>
      <c r="C891" s="54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35"/>
      <c r="T891" s="35"/>
      <c r="U891" s="35"/>
    </row>
    <row r="892" spans="1:21" ht="21" customHeight="1">
      <c r="A892" s="53"/>
      <c r="B892" s="35"/>
      <c r="C892" s="54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35"/>
      <c r="T892" s="35"/>
      <c r="U892" s="35"/>
    </row>
    <row r="893" spans="1:21" ht="21" customHeight="1">
      <c r="A893" s="53"/>
      <c r="B893" s="35"/>
      <c r="C893" s="54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35"/>
      <c r="T893" s="35"/>
      <c r="U893" s="35"/>
    </row>
    <row r="894" spans="1:21" ht="21" customHeight="1">
      <c r="A894" s="53"/>
      <c r="B894" s="35"/>
      <c r="C894" s="54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35"/>
      <c r="T894" s="35"/>
      <c r="U894" s="35"/>
    </row>
    <row r="895" spans="1:21" ht="21" customHeight="1">
      <c r="A895" s="53"/>
      <c r="B895" s="35"/>
      <c r="C895" s="54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35"/>
      <c r="T895" s="35"/>
      <c r="U895" s="35"/>
    </row>
    <row r="896" spans="1:21" ht="21" customHeight="1">
      <c r="A896" s="53"/>
      <c r="B896" s="35"/>
      <c r="C896" s="54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35"/>
      <c r="T896" s="35"/>
      <c r="U896" s="35"/>
    </row>
    <row r="897" spans="1:21" ht="21" customHeight="1">
      <c r="A897" s="53"/>
      <c r="B897" s="35"/>
      <c r="C897" s="54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35"/>
      <c r="T897" s="35"/>
      <c r="U897" s="35"/>
    </row>
    <row r="898" spans="1:21" ht="21" customHeight="1">
      <c r="A898" s="53"/>
      <c r="B898" s="35"/>
      <c r="C898" s="54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35"/>
      <c r="T898" s="35"/>
      <c r="U898" s="35"/>
    </row>
    <row r="899" spans="1:21" ht="21" customHeight="1">
      <c r="A899" s="53"/>
      <c r="B899" s="35"/>
      <c r="C899" s="54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35"/>
      <c r="T899" s="35"/>
      <c r="U899" s="35"/>
    </row>
    <row r="900" spans="1:21" ht="21" customHeight="1">
      <c r="A900" s="53"/>
      <c r="B900" s="35"/>
      <c r="C900" s="54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35"/>
      <c r="T900" s="35"/>
      <c r="U900" s="35"/>
    </row>
    <row r="901" spans="1:21" ht="21" customHeight="1">
      <c r="A901" s="53"/>
      <c r="B901" s="35"/>
      <c r="C901" s="54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35"/>
      <c r="T901" s="35"/>
      <c r="U901" s="35"/>
    </row>
    <row r="902" spans="1:21" ht="21" customHeight="1">
      <c r="A902" s="53"/>
      <c r="B902" s="35"/>
      <c r="C902" s="54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35"/>
      <c r="T902" s="35"/>
      <c r="U902" s="35"/>
    </row>
    <row r="903" spans="1:21" ht="21" customHeight="1">
      <c r="A903" s="53"/>
      <c r="B903" s="35"/>
      <c r="C903" s="54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35"/>
      <c r="T903" s="35"/>
      <c r="U903" s="35"/>
    </row>
    <row r="904" spans="1:21" ht="21" customHeight="1">
      <c r="A904" s="53"/>
      <c r="B904" s="35"/>
      <c r="C904" s="54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35"/>
      <c r="T904" s="35"/>
      <c r="U904" s="35"/>
    </row>
    <row r="905" spans="1:21" ht="21" customHeight="1">
      <c r="A905" s="53"/>
      <c r="B905" s="35"/>
      <c r="C905" s="54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35"/>
      <c r="T905" s="35"/>
      <c r="U905" s="35"/>
    </row>
    <row r="906" spans="1:21" ht="21" customHeight="1">
      <c r="A906" s="53"/>
      <c r="B906" s="35"/>
      <c r="C906" s="54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35"/>
      <c r="T906" s="35"/>
      <c r="U906" s="35"/>
    </row>
    <row r="907" spans="1:21" ht="21" customHeight="1">
      <c r="A907" s="53"/>
      <c r="B907" s="35"/>
      <c r="C907" s="54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35"/>
      <c r="T907" s="35"/>
      <c r="U907" s="35"/>
    </row>
    <row r="908" spans="1:21" ht="21" customHeight="1">
      <c r="A908" s="53"/>
      <c r="B908" s="35"/>
      <c r="C908" s="54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35"/>
      <c r="T908" s="35"/>
      <c r="U908" s="35"/>
    </row>
    <row r="909" spans="1:21" ht="21" customHeight="1">
      <c r="A909" s="53"/>
      <c r="B909" s="35"/>
      <c r="C909" s="54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35"/>
      <c r="T909" s="35"/>
      <c r="U909" s="35"/>
    </row>
    <row r="910" spans="1:21" ht="21" customHeight="1">
      <c r="A910" s="53"/>
      <c r="B910" s="35"/>
      <c r="C910" s="54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35"/>
      <c r="T910" s="35"/>
      <c r="U910" s="35"/>
    </row>
    <row r="911" spans="1:21" ht="21" customHeight="1">
      <c r="A911" s="53"/>
      <c r="B911" s="35"/>
      <c r="C911" s="54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35"/>
      <c r="T911" s="35"/>
      <c r="U911" s="35"/>
    </row>
    <row r="912" spans="1:21" ht="21" customHeight="1">
      <c r="A912" s="53"/>
      <c r="B912" s="35"/>
      <c r="C912" s="54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35"/>
      <c r="T912" s="35"/>
      <c r="U912" s="35"/>
    </row>
    <row r="913" spans="1:21" ht="21" customHeight="1">
      <c r="A913" s="53"/>
      <c r="B913" s="35"/>
      <c r="C913" s="54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35"/>
      <c r="T913" s="35"/>
      <c r="U913" s="35"/>
    </row>
    <row r="914" spans="1:21" ht="21" customHeight="1">
      <c r="A914" s="53"/>
      <c r="B914" s="35"/>
      <c r="C914" s="54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35"/>
      <c r="T914" s="35"/>
      <c r="U914" s="35"/>
    </row>
    <row r="915" spans="1:21" ht="21" customHeight="1">
      <c r="A915" s="53"/>
      <c r="B915" s="35"/>
      <c r="C915" s="54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35"/>
      <c r="T915" s="35"/>
      <c r="U915" s="35"/>
    </row>
    <row r="916" spans="1:21" ht="21" customHeight="1">
      <c r="A916" s="53"/>
      <c r="B916" s="35"/>
      <c r="C916" s="54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35"/>
      <c r="T916" s="35"/>
      <c r="U916" s="35"/>
    </row>
    <row r="917" spans="1:21" ht="21" customHeight="1">
      <c r="A917" s="53"/>
      <c r="B917" s="35"/>
      <c r="C917" s="54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35"/>
      <c r="T917" s="35"/>
      <c r="U917" s="35"/>
    </row>
    <row r="918" spans="1:21" ht="21" customHeight="1">
      <c r="A918" s="53"/>
      <c r="B918" s="35"/>
      <c r="C918" s="54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35"/>
      <c r="T918" s="35"/>
      <c r="U918" s="35"/>
    </row>
    <row r="919" spans="1:21" ht="21" customHeight="1">
      <c r="A919" s="53"/>
      <c r="B919" s="35"/>
      <c r="C919" s="54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35"/>
      <c r="T919" s="35"/>
      <c r="U919" s="35"/>
    </row>
    <row r="920" spans="1:21" ht="21" customHeight="1">
      <c r="A920" s="53"/>
      <c r="B920" s="35"/>
      <c r="C920" s="54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35"/>
      <c r="T920" s="35"/>
      <c r="U920" s="35"/>
    </row>
    <row r="921" spans="1:21" ht="21" customHeight="1">
      <c r="A921" s="53"/>
      <c r="B921" s="35"/>
      <c r="C921" s="54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35"/>
      <c r="T921" s="35"/>
      <c r="U921" s="35"/>
    </row>
    <row r="922" spans="1:21" ht="21" customHeight="1">
      <c r="A922" s="53"/>
      <c r="B922" s="35"/>
      <c r="C922" s="54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35"/>
      <c r="T922" s="35"/>
      <c r="U922" s="35"/>
    </row>
    <row r="923" spans="1:21" ht="21" customHeight="1">
      <c r="A923" s="53"/>
      <c r="B923" s="35"/>
      <c r="C923" s="54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35"/>
      <c r="T923" s="35"/>
      <c r="U923" s="35"/>
    </row>
    <row r="924" spans="1:21" ht="21" customHeight="1">
      <c r="A924" s="53"/>
      <c r="B924" s="35"/>
      <c r="C924" s="54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35"/>
      <c r="T924" s="35"/>
      <c r="U924" s="35"/>
    </row>
    <row r="925" spans="1:21" ht="21" customHeight="1">
      <c r="A925" s="53"/>
      <c r="B925" s="35"/>
      <c r="C925" s="54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35"/>
      <c r="T925" s="35"/>
      <c r="U925" s="35"/>
    </row>
    <row r="926" spans="1:21" ht="21" customHeight="1">
      <c r="A926" s="53"/>
      <c r="B926" s="35"/>
      <c r="C926" s="54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35"/>
      <c r="T926" s="35"/>
      <c r="U926" s="35"/>
    </row>
    <row r="927" spans="1:21" ht="21" customHeight="1">
      <c r="A927" s="53"/>
      <c r="B927" s="35"/>
      <c r="C927" s="54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35"/>
      <c r="T927" s="35"/>
      <c r="U927" s="35"/>
    </row>
    <row r="928" spans="1:21" ht="21" customHeight="1">
      <c r="A928" s="53"/>
      <c r="B928" s="35"/>
      <c r="C928" s="54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35"/>
      <c r="T928" s="35"/>
      <c r="U928" s="35"/>
    </row>
    <row r="929" spans="1:21" ht="21" customHeight="1">
      <c r="A929" s="53"/>
      <c r="B929" s="35"/>
      <c r="C929" s="54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35"/>
      <c r="T929" s="35"/>
      <c r="U929" s="35"/>
    </row>
    <row r="930" spans="1:21" ht="21" customHeight="1">
      <c r="A930" s="53"/>
      <c r="B930" s="35"/>
      <c r="C930" s="54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35"/>
      <c r="T930" s="35"/>
      <c r="U930" s="35"/>
    </row>
    <row r="931" spans="1:21" ht="21" customHeight="1">
      <c r="A931" s="53"/>
      <c r="B931" s="35"/>
      <c r="C931" s="54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35"/>
      <c r="T931" s="35"/>
      <c r="U931" s="35"/>
    </row>
    <row r="932" spans="1:21" ht="21" customHeight="1">
      <c r="A932" s="53"/>
      <c r="B932" s="35"/>
      <c r="C932" s="54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35"/>
      <c r="T932" s="35"/>
      <c r="U932" s="35"/>
    </row>
    <row r="933" spans="1:21" ht="21" customHeight="1">
      <c r="A933" s="53"/>
      <c r="B933" s="35"/>
      <c r="C933" s="54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35"/>
      <c r="T933" s="35"/>
      <c r="U933" s="35"/>
    </row>
    <row r="934" spans="1:21" ht="21" customHeight="1">
      <c r="A934" s="53"/>
      <c r="B934" s="35"/>
      <c r="C934" s="54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35"/>
      <c r="T934" s="35"/>
      <c r="U934" s="35"/>
    </row>
    <row r="935" spans="1:21" ht="21" customHeight="1">
      <c r="A935" s="53"/>
      <c r="B935" s="35"/>
      <c r="C935" s="54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35"/>
      <c r="T935" s="35"/>
      <c r="U935" s="35"/>
    </row>
    <row r="936" spans="1:21" ht="21" customHeight="1">
      <c r="A936" s="53"/>
      <c r="B936" s="35"/>
      <c r="C936" s="54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35"/>
      <c r="T936" s="35"/>
      <c r="U936" s="35"/>
    </row>
    <row r="937" spans="1:21" ht="21" customHeight="1">
      <c r="A937" s="53"/>
      <c r="B937" s="35"/>
      <c r="C937" s="54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35"/>
      <c r="T937" s="35"/>
      <c r="U937" s="35"/>
    </row>
    <row r="938" spans="1:21" ht="21" customHeight="1">
      <c r="A938" s="53"/>
      <c r="B938" s="35"/>
      <c r="C938" s="54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35"/>
      <c r="T938" s="35"/>
      <c r="U938" s="35"/>
    </row>
    <row r="939" spans="1:21" ht="21" customHeight="1">
      <c r="A939" s="53"/>
      <c r="B939" s="35"/>
      <c r="C939" s="54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35"/>
      <c r="T939" s="35"/>
      <c r="U939" s="35"/>
    </row>
    <row r="940" spans="1:21" ht="21" customHeight="1">
      <c r="A940" s="53"/>
      <c r="B940" s="35"/>
      <c r="C940" s="54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35"/>
      <c r="T940" s="35"/>
      <c r="U940" s="35"/>
    </row>
    <row r="941" spans="1:21" ht="21" customHeight="1">
      <c r="A941" s="53"/>
      <c r="B941" s="35"/>
      <c r="C941" s="54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35"/>
      <c r="T941" s="35"/>
      <c r="U941" s="35"/>
    </row>
    <row r="942" spans="1:21" ht="21" customHeight="1">
      <c r="A942" s="53"/>
      <c r="B942" s="35"/>
      <c r="C942" s="54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35"/>
      <c r="T942" s="35"/>
      <c r="U942" s="35"/>
    </row>
    <row r="943" spans="1:21" ht="21" customHeight="1">
      <c r="A943" s="53"/>
      <c r="B943" s="35"/>
      <c r="C943" s="54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35"/>
      <c r="T943" s="35"/>
      <c r="U943" s="35"/>
    </row>
    <row r="944" spans="1:21" ht="21" customHeight="1">
      <c r="A944" s="53"/>
      <c r="B944" s="35"/>
      <c r="C944" s="54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35"/>
      <c r="T944" s="35"/>
      <c r="U944" s="35"/>
    </row>
    <row r="945" spans="1:21" ht="21" customHeight="1">
      <c r="A945" s="53"/>
      <c r="B945" s="35"/>
      <c r="C945" s="54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35"/>
      <c r="T945" s="35"/>
      <c r="U945" s="35"/>
    </row>
    <row r="946" spans="1:21" ht="21" customHeight="1">
      <c r="A946" s="53"/>
      <c r="B946" s="35"/>
      <c r="C946" s="54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35"/>
      <c r="T946" s="35"/>
      <c r="U946" s="35"/>
    </row>
    <row r="947" spans="1:21" ht="21" customHeight="1">
      <c r="A947" s="53"/>
      <c r="B947" s="35"/>
      <c r="C947" s="54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35"/>
      <c r="T947" s="35"/>
      <c r="U947" s="35"/>
    </row>
    <row r="948" spans="1:21" ht="21" customHeight="1">
      <c r="A948" s="53"/>
      <c r="B948" s="35"/>
      <c r="C948" s="54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35"/>
      <c r="T948" s="35"/>
      <c r="U948" s="35"/>
    </row>
    <row r="949" spans="1:21" ht="21" customHeight="1">
      <c r="A949" s="53"/>
      <c r="B949" s="35"/>
      <c r="C949" s="54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35"/>
      <c r="T949" s="35"/>
      <c r="U949" s="35"/>
    </row>
    <row r="950" spans="1:21" ht="21" customHeight="1">
      <c r="A950" s="53"/>
      <c r="B950" s="35"/>
      <c r="C950" s="54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35"/>
      <c r="T950" s="35"/>
      <c r="U950" s="35"/>
    </row>
    <row r="951" spans="1:21" ht="21" customHeight="1">
      <c r="A951" s="53"/>
      <c r="B951" s="35"/>
      <c r="C951" s="54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35"/>
      <c r="T951" s="35"/>
      <c r="U951" s="35"/>
    </row>
    <row r="952" spans="1:21" ht="21" customHeight="1">
      <c r="A952" s="53"/>
      <c r="B952" s="35"/>
      <c r="C952" s="54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35"/>
      <c r="T952" s="35"/>
      <c r="U952" s="35"/>
    </row>
    <row r="953" spans="1:21" ht="21" customHeight="1">
      <c r="A953" s="53"/>
      <c r="B953" s="35"/>
      <c r="C953" s="54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35"/>
      <c r="T953" s="35"/>
      <c r="U953" s="35"/>
    </row>
    <row r="954" spans="1:21" ht="21" customHeight="1">
      <c r="A954" s="53"/>
      <c r="B954" s="35"/>
      <c r="C954" s="54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35"/>
      <c r="T954" s="35"/>
      <c r="U954" s="35"/>
    </row>
    <row r="955" spans="1:21" ht="21" customHeight="1">
      <c r="A955" s="53"/>
      <c r="B955" s="35"/>
      <c r="C955" s="54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35"/>
      <c r="T955" s="35"/>
      <c r="U955" s="35"/>
    </row>
    <row r="956" spans="1:21" ht="21" customHeight="1">
      <c r="A956" s="53"/>
      <c r="B956" s="35"/>
      <c r="C956" s="54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35"/>
      <c r="T956" s="35"/>
      <c r="U956" s="35"/>
    </row>
    <row r="957" spans="1:21" ht="21" customHeight="1">
      <c r="A957" s="53"/>
      <c r="B957" s="35"/>
      <c r="C957" s="54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35"/>
      <c r="T957" s="35"/>
      <c r="U957" s="35"/>
    </row>
    <row r="958" spans="1:21" ht="21" customHeight="1">
      <c r="A958" s="53"/>
      <c r="B958" s="35"/>
      <c r="C958" s="54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35"/>
      <c r="T958" s="35"/>
      <c r="U958" s="35"/>
    </row>
    <row r="959" spans="1:21" ht="21" customHeight="1">
      <c r="A959" s="53"/>
      <c r="B959" s="35"/>
      <c r="C959" s="54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35"/>
      <c r="T959" s="35"/>
      <c r="U959" s="35"/>
    </row>
    <row r="960" spans="1:21" ht="21" customHeight="1">
      <c r="A960" s="53"/>
      <c r="B960" s="35"/>
      <c r="C960" s="54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35"/>
      <c r="T960" s="35"/>
      <c r="U960" s="35"/>
    </row>
    <row r="961" spans="1:21" ht="21" customHeight="1">
      <c r="A961" s="53"/>
      <c r="B961" s="35"/>
      <c r="C961" s="54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35"/>
      <c r="T961" s="35"/>
      <c r="U961" s="35"/>
    </row>
    <row r="962" spans="1:21" ht="21" customHeight="1">
      <c r="A962" s="53"/>
      <c r="B962" s="35"/>
      <c r="C962" s="54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35"/>
      <c r="T962" s="35"/>
      <c r="U962" s="35"/>
    </row>
    <row r="963" spans="1:21" ht="21" customHeight="1">
      <c r="A963" s="53"/>
      <c r="B963" s="35"/>
      <c r="C963" s="54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35"/>
      <c r="T963" s="35"/>
      <c r="U963" s="35"/>
    </row>
    <row r="964" spans="1:21" ht="21" customHeight="1">
      <c r="A964" s="53"/>
      <c r="B964" s="35"/>
      <c r="C964" s="54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35"/>
      <c r="T964" s="35"/>
      <c r="U964" s="35"/>
    </row>
    <row r="965" spans="1:21" ht="21" customHeight="1">
      <c r="A965" s="53"/>
      <c r="B965" s="35"/>
      <c r="C965" s="54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35"/>
      <c r="T965" s="35"/>
      <c r="U965" s="35"/>
    </row>
    <row r="966" spans="1:21" ht="21" customHeight="1">
      <c r="A966" s="53"/>
      <c r="B966" s="35"/>
      <c r="C966" s="54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35"/>
      <c r="T966" s="35"/>
      <c r="U966" s="35"/>
    </row>
    <row r="967" spans="1:21" ht="21" customHeight="1">
      <c r="A967" s="53"/>
      <c r="B967" s="35"/>
      <c r="C967" s="54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35"/>
      <c r="T967" s="35"/>
      <c r="U967" s="35"/>
    </row>
    <row r="968" spans="1:21" ht="21" customHeight="1">
      <c r="A968" s="53"/>
      <c r="B968" s="35"/>
      <c r="C968" s="54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35"/>
      <c r="T968" s="35"/>
      <c r="U968" s="35"/>
    </row>
    <row r="969" spans="1:21" ht="21" customHeight="1">
      <c r="A969" s="53"/>
      <c r="B969" s="35"/>
      <c r="C969" s="54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35"/>
      <c r="T969" s="35"/>
      <c r="U969" s="35"/>
    </row>
    <row r="970" spans="1:21" ht="21" customHeight="1">
      <c r="A970" s="53"/>
      <c r="B970" s="35"/>
      <c r="C970" s="54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35"/>
      <c r="T970" s="35"/>
      <c r="U970" s="35"/>
    </row>
    <row r="971" spans="1:21" ht="21" customHeight="1">
      <c r="A971" s="53"/>
      <c r="B971" s="35"/>
      <c r="C971" s="54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35"/>
      <c r="T971" s="35"/>
      <c r="U971" s="35"/>
    </row>
    <row r="972" spans="1:21" ht="21" customHeight="1">
      <c r="A972" s="53"/>
      <c r="B972" s="35"/>
      <c r="C972" s="54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35"/>
      <c r="T972" s="35"/>
      <c r="U972" s="35"/>
    </row>
    <row r="973" spans="1:21" ht="21" customHeight="1">
      <c r="A973" s="53"/>
      <c r="B973" s="35"/>
      <c r="C973" s="54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35"/>
      <c r="T973" s="35"/>
      <c r="U973" s="35"/>
    </row>
    <row r="974" spans="1:21" ht="21" customHeight="1">
      <c r="A974" s="53"/>
      <c r="B974" s="35"/>
      <c r="C974" s="54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35"/>
      <c r="T974" s="35"/>
      <c r="U974" s="35"/>
    </row>
    <row r="975" spans="1:21" ht="21" customHeight="1">
      <c r="A975" s="53"/>
      <c r="B975" s="35"/>
      <c r="C975" s="54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35"/>
      <c r="T975" s="35"/>
      <c r="U975" s="35"/>
    </row>
    <row r="976" spans="1:21" ht="21" customHeight="1">
      <c r="A976" s="53"/>
      <c r="B976" s="35"/>
      <c r="C976" s="54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35"/>
      <c r="T976" s="35"/>
      <c r="U976" s="35"/>
    </row>
    <row r="977" spans="1:21" ht="21" customHeight="1">
      <c r="A977" s="53"/>
      <c r="B977" s="35"/>
      <c r="C977" s="54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35"/>
      <c r="T977" s="35"/>
      <c r="U977" s="35"/>
    </row>
    <row r="978" spans="1:21" ht="21" customHeight="1">
      <c r="A978" s="53"/>
      <c r="B978" s="35"/>
      <c r="C978" s="54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35"/>
      <c r="T978" s="35"/>
      <c r="U978" s="35"/>
    </row>
    <row r="979" spans="1:21" ht="21" customHeight="1">
      <c r="A979" s="53"/>
      <c r="B979" s="35"/>
      <c r="C979" s="54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35"/>
      <c r="T979" s="35"/>
      <c r="U979" s="35"/>
    </row>
    <row r="980" spans="1:21" ht="21" customHeight="1">
      <c r="A980" s="53"/>
      <c r="B980" s="35"/>
      <c r="C980" s="54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35"/>
      <c r="T980" s="35"/>
      <c r="U980" s="35"/>
    </row>
    <row r="981" spans="1:21" ht="21" customHeight="1">
      <c r="A981" s="53"/>
      <c r="B981" s="35"/>
      <c r="C981" s="54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35"/>
      <c r="T981" s="35"/>
      <c r="U981" s="35"/>
    </row>
    <row r="982" spans="1:21" ht="21" customHeight="1">
      <c r="A982" s="53"/>
      <c r="B982" s="35"/>
      <c r="C982" s="54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35"/>
      <c r="T982" s="35"/>
      <c r="U982" s="35"/>
    </row>
    <row r="983" spans="1:21" ht="21" customHeight="1">
      <c r="A983" s="53"/>
      <c r="B983" s="35"/>
      <c r="C983" s="54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35"/>
      <c r="T983" s="35"/>
      <c r="U983" s="35"/>
    </row>
    <row r="984" spans="1:21" ht="21" customHeight="1">
      <c r="A984" s="53"/>
      <c r="B984" s="35"/>
      <c r="C984" s="54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35"/>
      <c r="T984" s="35"/>
      <c r="U984" s="35"/>
    </row>
  </sheetData>
  <mergeCells count="7">
    <mergeCell ref="B27:B32"/>
    <mergeCell ref="B34:B39"/>
    <mergeCell ref="C3:R3"/>
    <mergeCell ref="C2:R2"/>
    <mergeCell ref="B6:B11"/>
    <mergeCell ref="B13:B18"/>
    <mergeCell ref="B20:B25"/>
  </mergeCells>
  <conditionalFormatting sqref="R5:R11 C7:Q11 R13:R18 C14:Q18 R20:R25 C21:Q25 R27:R32 C28:Q32 R34:R39 C35:Q39">
    <cfRule type="cellIs" dxfId="15" priority="1" operator="greaterThanOrEqual">
      <formula>0.7</formula>
    </cfRule>
  </conditionalFormatting>
  <conditionalFormatting sqref="R5:R11 C7:Q11 R13:R18 C14:Q18 R20:R25 C21:Q25 R27:R32 C28:Q32 R34:R39 C35:Q39">
    <cfRule type="cellIs" dxfId="14" priority="2" operator="greaterThanOrEqual">
      <formula>0.5</formula>
    </cfRule>
  </conditionalFormatting>
  <conditionalFormatting sqref="R5:R11 C7:Q11 R13:R18 C14:Q18 R20:R25 C21:Q25 R27:R32 C28:Q32 R34:R39 C35:Q39">
    <cfRule type="cellIs" dxfId="13" priority="3" operator="lessThan">
      <formula>0.5</formula>
    </cfRule>
  </conditionalFormatting>
  <conditionalFormatting sqref="C14:C18">
    <cfRule type="cellIs" dxfId="12" priority="4" operator="greaterThanOrEqual">
      <formula>0.7</formula>
    </cfRule>
  </conditionalFormatting>
  <conditionalFormatting sqref="C14:C18">
    <cfRule type="cellIs" dxfId="11" priority="5" operator="greaterThanOrEqual">
      <formula>0.5</formula>
    </cfRule>
  </conditionalFormatting>
  <conditionalFormatting sqref="C14:C18">
    <cfRule type="cellIs" dxfId="10" priority="6" operator="lessThan">
      <formula>0.5</formula>
    </cfRule>
  </conditionalFormatting>
  <conditionalFormatting sqref="C21:C25">
    <cfRule type="cellIs" dxfId="9" priority="7" operator="greaterThanOrEqual">
      <formula>0.7</formula>
    </cfRule>
  </conditionalFormatting>
  <conditionalFormatting sqref="C21:C25">
    <cfRule type="cellIs" dxfId="8" priority="8" operator="greaterThanOrEqual">
      <formula>0.5</formula>
    </cfRule>
  </conditionalFormatting>
  <conditionalFormatting sqref="C21:C25">
    <cfRule type="cellIs" dxfId="7" priority="9" operator="lessThan">
      <formula>0.5</formula>
    </cfRule>
  </conditionalFormatting>
  <conditionalFormatting sqref="C28:C32">
    <cfRule type="cellIs" dxfId="6" priority="10" operator="greaterThanOrEqual">
      <formula>0.7</formula>
    </cfRule>
  </conditionalFormatting>
  <conditionalFormatting sqref="C28:C32">
    <cfRule type="cellIs" dxfId="5" priority="11" operator="greaterThanOrEqual">
      <formula>0.5</formula>
    </cfRule>
  </conditionalFormatting>
  <conditionalFormatting sqref="C28:C32">
    <cfRule type="cellIs" dxfId="4" priority="12" operator="lessThan">
      <formula>0.5</formula>
    </cfRule>
  </conditionalFormatting>
  <conditionalFormatting sqref="C36:C39">
    <cfRule type="cellIs" dxfId="3" priority="13" operator="greaterThanOrEqual">
      <formula>0.7</formula>
    </cfRule>
  </conditionalFormatting>
  <conditionalFormatting sqref="C36:C39">
    <cfRule type="cellIs" dxfId="2" priority="14" operator="greaterThanOrEqual">
      <formula>0.5</formula>
    </cfRule>
  </conditionalFormatting>
  <conditionalFormatting sqref="C36:C39">
    <cfRule type="cellIs" dxfId="1" priority="15" operator="lessThan">
      <formula>0.5</formula>
    </cfRule>
  </conditionalFormatting>
  <conditionalFormatting sqref="C7:Q11 C14:Q18 C21:Q25 C28:Q32 C35:Q39">
    <cfRule type="containsBlanks" dxfId="0" priority="16">
      <formula>LEN(TRIM(C7))=0</formula>
    </cfRule>
  </conditionalFormatting>
  <pageMargins left="0.75" right="0.75" top="1" bottom="1" header="0" footer="0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BC04"/>
    <outlinePr summaryBelow="0" summaryRight="0"/>
  </sheetPr>
  <dimension ref="A1:Z1010"/>
  <sheetViews>
    <sheetView showGridLines="0" tabSelected="1" topLeftCell="B3" zoomScaleNormal="100" workbookViewId="0">
      <selection activeCell="B3" sqref="B3"/>
    </sheetView>
  </sheetViews>
  <sheetFormatPr defaultColWidth="14.42578125" defaultRowHeight="15.75" customHeight="1"/>
  <cols>
    <col min="1" max="1" width="3.140625" customWidth="1"/>
    <col min="2" max="2" width="74.42578125" customWidth="1"/>
  </cols>
  <sheetData>
    <row r="1" spans="1:26" ht="15">
      <c r="A1" s="35"/>
      <c r="B1" s="61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.75" customHeight="1">
      <c r="A2" s="35"/>
      <c r="B2" s="62" t="s">
        <v>32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5">
      <c r="A3" s="35"/>
      <c r="B3" s="63" t="s">
        <v>42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">
      <c r="A4" s="64"/>
      <c r="B4" s="65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 ht="15.75" customHeight="1">
      <c r="A5" s="35"/>
      <c r="B5" s="66" t="s">
        <v>33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5">
      <c r="A6" s="35"/>
      <c r="B6" s="67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5">
      <c r="A7" s="35"/>
      <c r="B7" s="146" t="s">
        <v>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5">
      <c r="A8" s="35"/>
      <c r="B8" s="147" t="s">
        <v>34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5">
      <c r="A9" s="35"/>
      <c r="B9" s="61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5">
      <c r="A10" s="35"/>
      <c r="B10" s="146" t="s">
        <v>11</v>
      </c>
      <c r="C10" s="35"/>
      <c r="D10" s="35"/>
      <c r="E10" s="68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5">
      <c r="A11" s="35"/>
      <c r="B11" s="148" t="s">
        <v>35</v>
      </c>
      <c r="C11" s="35"/>
      <c r="D11" s="35"/>
      <c r="E11" s="68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5">
      <c r="A12" s="35"/>
      <c r="B12" s="61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5">
      <c r="A13" s="35"/>
      <c r="B13" s="146" t="s">
        <v>36</v>
      </c>
      <c r="C13" s="35"/>
      <c r="D13" s="35"/>
      <c r="E13" s="68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5">
      <c r="A14" s="35"/>
      <c r="B14" s="149">
        <v>44197</v>
      </c>
      <c r="C14" s="35"/>
      <c r="D14" s="35"/>
      <c r="E14" s="68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5">
      <c r="A15" s="35"/>
      <c r="B15" s="61"/>
      <c r="C15" s="35"/>
      <c r="D15" s="35"/>
      <c r="E15" s="68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5">
      <c r="A16" s="35"/>
      <c r="B16" s="146" t="s">
        <v>37</v>
      </c>
      <c r="C16" s="35"/>
      <c r="D16" s="35"/>
      <c r="E16" s="68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5">
      <c r="A17" s="35"/>
      <c r="B17" s="149">
        <v>44377</v>
      </c>
      <c r="C17" s="35"/>
      <c r="D17" s="35"/>
      <c r="E17" s="68"/>
      <c r="F17" s="68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5">
      <c r="A18" s="64"/>
      <c r="B18" s="69"/>
      <c r="C18" s="64"/>
      <c r="D18" s="64"/>
      <c r="E18" s="70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ht="15.75" customHeight="1">
      <c r="A19" s="35"/>
      <c r="B19" s="66" t="s">
        <v>38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5">
      <c r="A20" s="35"/>
      <c r="B20" s="61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5">
      <c r="A21" s="35"/>
      <c r="B21" s="146" t="s">
        <v>11</v>
      </c>
      <c r="C21" s="35"/>
      <c r="D21" s="35"/>
      <c r="E21" s="68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5">
      <c r="A22" s="35"/>
      <c r="B22" s="148" t="s">
        <v>39</v>
      </c>
      <c r="C22" s="35"/>
      <c r="D22" s="35"/>
      <c r="E22" s="68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5">
      <c r="A23" s="35"/>
      <c r="B23" s="61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5">
      <c r="A24" s="35"/>
      <c r="B24" s="146" t="s">
        <v>36</v>
      </c>
      <c r="C24" s="35"/>
      <c r="D24" s="35"/>
      <c r="E24" s="68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5">
      <c r="A25" s="35"/>
      <c r="B25" s="149">
        <v>44197</v>
      </c>
      <c r="C25" s="35"/>
      <c r="D25" s="35"/>
      <c r="E25" s="68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5">
      <c r="A26" s="35"/>
      <c r="B26" s="61"/>
      <c r="C26" s="35"/>
      <c r="D26" s="35"/>
      <c r="E26" s="68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5">
      <c r="A27" s="35"/>
      <c r="B27" s="146" t="s">
        <v>37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5">
      <c r="A28" s="35"/>
      <c r="B28" s="149">
        <v>44286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5">
      <c r="A29" s="35"/>
      <c r="B29" s="61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5">
      <c r="A30" s="35"/>
      <c r="B30" s="61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5">
      <c r="A31" s="35"/>
      <c r="B31" s="6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5">
      <c r="A32" s="35"/>
      <c r="B32" s="61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5">
      <c r="A33" s="35"/>
      <c r="B33" s="61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5">
      <c r="A34" s="35"/>
      <c r="B34" s="61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5">
      <c r="A35" s="35"/>
      <c r="B35" s="61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5">
      <c r="A36" s="35"/>
      <c r="B36" s="61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5">
      <c r="A37" s="35"/>
      <c r="B37" s="61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5">
      <c r="A38" s="35"/>
      <c r="B38" s="61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5">
      <c r="A39" s="35"/>
      <c r="B39" s="61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5">
      <c r="A40" s="35"/>
      <c r="B40" s="61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5">
      <c r="A41" s="35"/>
      <c r="B41" s="61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5">
      <c r="A42" s="35"/>
      <c r="B42" s="61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5">
      <c r="A43" s="35"/>
      <c r="B43" s="61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5">
      <c r="A44" s="35"/>
      <c r="B44" s="61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5">
      <c r="A45" s="35"/>
      <c r="B45" s="61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5">
      <c r="A46" s="35"/>
      <c r="B46" s="61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5">
      <c r="A47" s="35"/>
      <c r="B47" s="61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5">
      <c r="A48" s="35"/>
      <c r="B48" s="61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5">
      <c r="A49" s="35"/>
      <c r="B49" s="61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5">
      <c r="A50" s="35"/>
      <c r="B50" s="61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5">
      <c r="A51" s="35"/>
      <c r="B51" s="61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5">
      <c r="A52" s="35"/>
      <c r="B52" s="61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5">
      <c r="A53" s="35"/>
      <c r="B53" s="61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5">
      <c r="A54" s="35"/>
      <c r="B54" s="6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5">
      <c r="A55" s="35"/>
      <c r="B55" s="6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5">
      <c r="A56" s="35"/>
      <c r="B56" s="61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5">
      <c r="A57" s="35"/>
      <c r="B57" s="61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5">
      <c r="A58" s="35"/>
      <c r="B58" s="61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5">
      <c r="A59" s="35"/>
      <c r="B59" s="61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5">
      <c r="A60" s="35"/>
      <c r="B60" s="61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5">
      <c r="A61" s="35"/>
      <c r="B61" s="61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5">
      <c r="A62" s="35"/>
      <c r="B62" s="6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5">
      <c r="A63" s="35"/>
      <c r="B63" s="61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5">
      <c r="A64" s="35"/>
      <c r="B64" s="61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5">
      <c r="A65" s="35"/>
      <c r="B65" s="61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5">
      <c r="A66" s="35"/>
      <c r="B66" s="61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5">
      <c r="A67" s="35"/>
      <c r="B67" s="61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5">
      <c r="A68" s="35"/>
      <c r="B68" s="61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5">
      <c r="A69" s="35"/>
      <c r="B69" s="61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5">
      <c r="A70" s="35"/>
      <c r="B70" s="61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5">
      <c r="A71" s="35"/>
      <c r="B71" s="61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5">
      <c r="A72" s="35"/>
      <c r="B72" s="61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5">
      <c r="A73" s="35"/>
      <c r="B73" s="61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5">
      <c r="A74" s="35"/>
      <c r="B74" s="61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5">
      <c r="A75" s="35"/>
      <c r="B75" s="61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5">
      <c r="A76" s="35"/>
      <c r="B76" s="61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5">
      <c r="A77" s="35"/>
      <c r="B77" s="61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5">
      <c r="A78" s="35"/>
      <c r="B78" s="61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5">
      <c r="A79" s="35"/>
      <c r="B79" s="61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5">
      <c r="A80" s="35"/>
      <c r="B80" s="61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5">
      <c r="A81" s="35"/>
      <c r="B81" s="61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5">
      <c r="A82" s="35"/>
      <c r="B82" s="61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5">
      <c r="A83" s="35"/>
      <c r="B83" s="61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5">
      <c r="A84" s="35"/>
      <c r="B84" s="61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5">
      <c r="A85" s="35"/>
      <c r="B85" s="61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5">
      <c r="A86" s="35"/>
      <c r="B86" s="61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5">
      <c r="A87" s="35"/>
      <c r="B87" s="61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5">
      <c r="A88" s="35"/>
      <c r="B88" s="61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5">
      <c r="A89" s="35"/>
      <c r="B89" s="61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5">
      <c r="A90" s="35"/>
      <c r="B90" s="61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5">
      <c r="A91" s="35"/>
      <c r="B91" s="61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5">
      <c r="A92" s="35"/>
      <c r="B92" s="61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5">
      <c r="A93" s="35"/>
      <c r="B93" s="61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5">
      <c r="A94" s="35"/>
      <c r="B94" s="61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5">
      <c r="A95" s="35"/>
      <c r="B95" s="61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5">
      <c r="A96" s="35"/>
      <c r="B96" s="61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5">
      <c r="A97" s="35"/>
      <c r="B97" s="61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5">
      <c r="A98" s="35"/>
      <c r="B98" s="61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5">
      <c r="A99" s="35"/>
      <c r="B99" s="61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5">
      <c r="A100" s="35"/>
      <c r="B100" s="61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5">
      <c r="A101" s="35"/>
      <c r="B101" s="61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5">
      <c r="A102" s="35"/>
      <c r="B102" s="61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5">
      <c r="A103" s="35"/>
      <c r="B103" s="61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5">
      <c r="A104" s="35"/>
      <c r="B104" s="61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5">
      <c r="A105" s="35"/>
      <c r="B105" s="61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5">
      <c r="A106" s="35"/>
      <c r="B106" s="61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5">
      <c r="A107" s="35"/>
      <c r="B107" s="61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5">
      <c r="A108" s="35"/>
      <c r="B108" s="61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5">
      <c r="A109" s="35"/>
      <c r="B109" s="61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5">
      <c r="A110" s="35"/>
      <c r="B110" s="61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5">
      <c r="A111" s="35"/>
      <c r="B111" s="61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5">
      <c r="A112" s="35"/>
      <c r="B112" s="61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5">
      <c r="A113" s="35"/>
      <c r="B113" s="61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5">
      <c r="A114" s="35"/>
      <c r="B114" s="61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5">
      <c r="A115" s="35"/>
      <c r="B115" s="61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5">
      <c r="A116" s="35"/>
      <c r="B116" s="61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5">
      <c r="A117" s="35"/>
      <c r="B117" s="61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5">
      <c r="A118" s="35"/>
      <c r="B118" s="61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5">
      <c r="A119" s="35"/>
      <c r="B119" s="61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5">
      <c r="A120" s="35"/>
      <c r="B120" s="61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5">
      <c r="A121" s="35"/>
      <c r="B121" s="61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5">
      <c r="A122" s="35"/>
      <c r="B122" s="61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5">
      <c r="A123" s="35"/>
      <c r="B123" s="61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5">
      <c r="A124" s="35"/>
      <c r="B124" s="61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5">
      <c r="A125" s="35"/>
      <c r="B125" s="61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5">
      <c r="A126" s="35"/>
      <c r="B126" s="61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5">
      <c r="A127" s="35"/>
      <c r="B127" s="61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5">
      <c r="A128" s="35"/>
      <c r="B128" s="61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5">
      <c r="A129" s="35"/>
      <c r="B129" s="61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5">
      <c r="A130" s="35"/>
      <c r="B130" s="61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5">
      <c r="A131" s="35"/>
      <c r="B131" s="61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5">
      <c r="A132" s="35"/>
      <c r="B132" s="61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5">
      <c r="A133" s="35"/>
      <c r="B133" s="61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5">
      <c r="A134" s="35"/>
      <c r="B134" s="61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5">
      <c r="A135" s="35"/>
      <c r="B135" s="61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5">
      <c r="A136" s="35"/>
      <c r="B136" s="61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5">
      <c r="A137" s="35"/>
      <c r="B137" s="61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5">
      <c r="A138" s="35"/>
      <c r="B138" s="61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5">
      <c r="A139" s="35"/>
      <c r="B139" s="61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5">
      <c r="A140" s="35"/>
      <c r="B140" s="61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5">
      <c r="A141" s="35"/>
      <c r="B141" s="61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5">
      <c r="A142" s="35"/>
      <c r="B142" s="61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5">
      <c r="A143" s="35"/>
      <c r="B143" s="61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5">
      <c r="A144" s="35"/>
      <c r="B144" s="61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5">
      <c r="A145" s="35"/>
      <c r="B145" s="61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5">
      <c r="A146" s="35"/>
      <c r="B146" s="61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5">
      <c r="A147" s="35"/>
      <c r="B147" s="61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5">
      <c r="A148" s="35"/>
      <c r="B148" s="61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5">
      <c r="A149" s="35"/>
      <c r="B149" s="61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5">
      <c r="A150" s="35"/>
      <c r="B150" s="61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5">
      <c r="A151" s="35"/>
      <c r="B151" s="61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5">
      <c r="A152" s="35"/>
      <c r="B152" s="61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5">
      <c r="A153" s="35"/>
      <c r="B153" s="61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5">
      <c r="A154" s="35"/>
      <c r="B154" s="61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5">
      <c r="A155" s="35"/>
      <c r="B155" s="61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5">
      <c r="A156" s="35"/>
      <c r="B156" s="61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5">
      <c r="A157" s="35"/>
      <c r="B157" s="61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5">
      <c r="A158" s="35"/>
      <c r="B158" s="61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5">
      <c r="A159" s="35"/>
      <c r="B159" s="61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5">
      <c r="A160" s="35"/>
      <c r="B160" s="61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5">
      <c r="A161" s="35"/>
      <c r="B161" s="61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5">
      <c r="A162" s="35"/>
      <c r="B162" s="61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5">
      <c r="A163" s="35"/>
      <c r="B163" s="61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5">
      <c r="A164" s="35"/>
      <c r="B164" s="61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5">
      <c r="A165" s="35"/>
      <c r="B165" s="61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5">
      <c r="A166" s="35"/>
      <c r="B166" s="61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5">
      <c r="A167" s="35"/>
      <c r="B167" s="61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5">
      <c r="A168" s="35"/>
      <c r="B168" s="61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5">
      <c r="A169" s="35"/>
      <c r="B169" s="61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5">
      <c r="A170" s="35"/>
      <c r="B170" s="61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5">
      <c r="A171" s="35"/>
      <c r="B171" s="61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5">
      <c r="A172" s="35"/>
      <c r="B172" s="61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5">
      <c r="A173" s="35"/>
      <c r="B173" s="61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5">
      <c r="A174" s="35"/>
      <c r="B174" s="61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5">
      <c r="A175" s="35"/>
      <c r="B175" s="61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5">
      <c r="A176" s="35"/>
      <c r="B176" s="61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5">
      <c r="A177" s="35"/>
      <c r="B177" s="61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5">
      <c r="A178" s="35"/>
      <c r="B178" s="61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5">
      <c r="A179" s="35"/>
      <c r="B179" s="61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5">
      <c r="A180" s="35"/>
      <c r="B180" s="61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5">
      <c r="A181" s="35"/>
      <c r="B181" s="61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5">
      <c r="A182" s="35"/>
      <c r="B182" s="61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5">
      <c r="A183" s="35"/>
      <c r="B183" s="61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5">
      <c r="A184" s="35"/>
      <c r="B184" s="61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5">
      <c r="A185" s="35"/>
      <c r="B185" s="61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5">
      <c r="A186" s="35"/>
      <c r="B186" s="61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5">
      <c r="A187" s="35"/>
      <c r="B187" s="61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5">
      <c r="A188" s="35"/>
      <c r="B188" s="61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5">
      <c r="A189" s="35"/>
      <c r="B189" s="61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5">
      <c r="A190" s="35"/>
      <c r="B190" s="61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5">
      <c r="A191" s="35"/>
      <c r="B191" s="61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5">
      <c r="A192" s="35"/>
      <c r="B192" s="61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5">
      <c r="A193" s="35"/>
      <c r="B193" s="61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5">
      <c r="A194" s="35"/>
      <c r="B194" s="61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5">
      <c r="A195" s="35"/>
      <c r="B195" s="61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5">
      <c r="A196" s="35"/>
      <c r="B196" s="61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5">
      <c r="A197" s="35"/>
      <c r="B197" s="61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5">
      <c r="A198" s="35"/>
      <c r="B198" s="61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5">
      <c r="A199" s="35"/>
      <c r="B199" s="61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5">
      <c r="A200" s="35"/>
      <c r="B200" s="61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5">
      <c r="A201" s="35"/>
      <c r="B201" s="61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5">
      <c r="A202" s="35"/>
      <c r="B202" s="61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5">
      <c r="A203" s="35"/>
      <c r="B203" s="61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5">
      <c r="A204" s="35"/>
      <c r="B204" s="61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5">
      <c r="A205" s="35"/>
      <c r="B205" s="61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5">
      <c r="A206" s="35"/>
      <c r="B206" s="61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5">
      <c r="A207" s="35"/>
      <c r="B207" s="61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5">
      <c r="A208" s="35"/>
      <c r="B208" s="61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5">
      <c r="A209" s="35"/>
      <c r="B209" s="61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5">
      <c r="A210" s="35"/>
      <c r="B210" s="61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5">
      <c r="A211" s="35"/>
      <c r="B211" s="61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5">
      <c r="A212" s="35"/>
      <c r="B212" s="61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5">
      <c r="A213" s="35"/>
      <c r="B213" s="61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5">
      <c r="A214" s="35"/>
      <c r="B214" s="61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5">
      <c r="A215" s="35"/>
      <c r="B215" s="61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5">
      <c r="A216" s="35"/>
      <c r="B216" s="61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5">
      <c r="A217" s="35"/>
      <c r="B217" s="61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5">
      <c r="A218" s="35"/>
      <c r="B218" s="61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5">
      <c r="A219" s="35"/>
      <c r="B219" s="61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5">
      <c r="A220" s="35"/>
      <c r="B220" s="61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5">
      <c r="A221" s="35"/>
      <c r="B221" s="61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5">
      <c r="A222" s="35"/>
      <c r="B222" s="61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5">
      <c r="A223" s="35"/>
      <c r="B223" s="61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5">
      <c r="A224" s="35"/>
      <c r="B224" s="61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5">
      <c r="A225" s="35"/>
      <c r="B225" s="61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5">
      <c r="A226" s="35"/>
      <c r="B226" s="61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5">
      <c r="A227" s="35"/>
      <c r="B227" s="61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5">
      <c r="A228" s="35"/>
      <c r="B228" s="61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5">
      <c r="A229" s="35"/>
      <c r="B229" s="61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5">
      <c r="A230" s="35"/>
      <c r="B230" s="61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5">
      <c r="A231" s="35"/>
      <c r="B231" s="61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5">
      <c r="A232" s="35"/>
      <c r="B232" s="61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5">
      <c r="A233" s="35"/>
      <c r="B233" s="61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5">
      <c r="A234" s="35"/>
      <c r="B234" s="61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5">
      <c r="A235" s="35"/>
      <c r="B235" s="61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5">
      <c r="A236" s="35"/>
      <c r="B236" s="61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5">
      <c r="A237" s="35"/>
      <c r="B237" s="61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5">
      <c r="A238" s="35"/>
      <c r="B238" s="61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5">
      <c r="A239" s="35"/>
      <c r="B239" s="61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5">
      <c r="A240" s="35"/>
      <c r="B240" s="61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5">
      <c r="A241" s="35"/>
      <c r="B241" s="61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5">
      <c r="A242" s="35"/>
      <c r="B242" s="61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5">
      <c r="A243" s="35"/>
      <c r="B243" s="61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5">
      <c r="A244" s="35"/>
      <c r="B244" s="61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5">
      <c r="A245" s="35"/>
      <c r="B245" s="61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5">
      <c r="A246" s="35"/>
      <c r="B246" s="61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5">
      <c r="A247" s="35"/>
      <c r="B247" s="61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5">
      <c r="A248" s="35"/>
      <c r="B248" s="61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5">
      <c r="A249" s="35"/>
      <c r="B249" s="61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5">
      <c r="A250" s="35"/>
      <c r="B250" s="61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5">
      <c r="A251" s="35"/>
      <c r="B251" s="61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5">
      <c r="A252" s="35"/>
      <c r="B252" s="61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5">
      <c r="A253" s="35"/>
      <c r="B253" s="61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5">
      <c r="A254" s="35"/>
      <c r="B254" s="61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5">
      <c r="A255" s="35"/>
      <c r="B255" s="61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5">
      <c r="A256" s="35"/>
      <c r="B256" s="61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5">
      <c r="A257" s="35"/>
      <c r="B257" s="61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5">
      <c r="A258" s="35"/>
      <c r="B258" s="61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5">
      <c r="A259" s="35"/>
      <c r="B259" s="61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5">
      <c r="A260" s="35"/>
      <c r="B260" s="61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5">
      <c r="A261" s="35"/>
      <c r="B261" s="61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5">
      <c r="A262" s="35"/>
      <c r="B262" s="61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5">
      <c r="A263" s="35"/>
      <c r="B263" s="61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5">
      <c r="A264" s="35"/>
      <c r="B264" s="61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5">
      <c r="A265" s="35"/>
      <c r="B265" s="61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5">
      <c r="A266" s="35"/>
      <c r="B266" s="61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5">
      <c r="A267" s="35"/>
      <c r="B267" s="61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5">
      <c r="A268" s="35"/>
      <c r="B268" s="61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5">
      <c r="A269" s="35"/>
      <c r="B269" s="61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5">
      <c r="A270" s="35"/>
      <c r="B270" s="61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5">
      <c r="A271" s="35"/>
      <c r="B271" s="61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5">
      <c r="A272" s="35"/>
      <c r="B272" s="61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5">
      <c r="A273" s="35"/>
      <c r="B273" s="61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5">
      <c r="A274" s="35"/>
      <c r="B274" s="61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5">
      <c r="A275" s="35"/>
      <c r="B275" s="61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5">
      <c r="A276" s="35"/>
      <c r="B276" s="61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5">
      <c r="A277" s="35"/>
      <c r="B277" s="61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5">
      <c r="A278" s="35"/>
      <c r="B278" s="61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5">
      <c r="A279" s="35"/>
      <c r="B279" s="61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5">
      <c r="A280" s="35"/>
      <c r="B280" s="61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5">
      <c r="A281" s="35"/>
      <c r="B281" s="61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5">
      <c r="A282" s="35"/>
      <c r="B282" s="61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5">
      <c r="A283" s="35"/>
      <c r="B283" s="61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5">
      <c r="A284" s="35"/>
      <c r="B284" s="61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5">
      <c r="A285" s="35"/>
      <c r="B285" s="61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5">
      <c r="A286" s="35"/>
      <c r="B286" s="61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5">
      <c r="A287" s="35"/>
      <c r="B287" s="61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5">
      <c r="A288" s="35"/>
      <c r="B288" s="61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5">
      <c r="A289" s="35"/>
      <c r="B289" s="61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5">
      <c r="A290" s="35"/>
      <c r="B290" s="61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5">
      <c r="A291" s="35"/>
      <c r="B291" s="61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5">
      <c r="A292" s="35"/>
      <c r="B292" s="61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5">
      <c r="A293" s="35"/>
      <c r="B293" s="61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5">
      <c r="A294" s="35"/>
      <c r="B294" s="61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5">
      <c r="A295" s="35"/>
      <c r="B295" s="61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5">
      <c r="A296" s="35"/>
      <c r="B296" s="61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5">
      <c r="A297" s="35"/>
      <c r="B297" s="61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5">
      <c r="A298" s="35"/>
      <c r="B298" s="61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5">
      <c r="A299" s="35"/>
      <c r="B299" s="61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5">
      <c r="A300" s="35"/>
      <c r="B300" s="61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5">
      <c r="A301" s="35"/>
      <c r="B301" s="61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5">
      <c r="A302" s="35"/>
      <c r="B302" s="61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5">
      <c r="A303" s="35"/>
      <c r="B303" s="61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5">
      <c r="A304" s="35"/>
      <c r="B304" s="61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5">
      <c r="A305" s="35"/>
      <c r="B305" s="61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5">
      <c r="A306" s="35"/>
      <c r="B306" s="61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5">
      <c r="A307" s="35"/>
      <c r="B307" s="61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5">
      <c r="A308" s="35"/>
      <c r="B308" s="61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5">
      <c r="A309" s="35"/>
      <c r="B309" s="61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5">
      <c r="A310" s="35"/>
      <c r="B310" s="61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5">
      <c r="A311" s="35"/>
      <c r="B311" s="61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5">
      <c r="A312" s="35"/>
      <c r="B312" s="61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5">
      <c r="A313" s="35"/>
      <c r="B313" s="61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5">
      <c r="A314" s="35"/>
      <c r="B314" s="61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5">
      <c r="A315" s="35"/>
      <c r="B315" s="61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5">
      <c r="A316" s="35"/>
      <c r="B316" s="61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5">
      <c r="A317" s="35"/>
      <c r="B317" s="61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5">
      <c r="A318" s="35"/>
      <c r="B318" s="61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5">
      <c r="A319" s="35"/>
      <c r="B319" s="61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5">
      <c r="A320" s="35"/>
      <c r="B320" s="61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5">
      <c r="A321" s="35"/>
      <c r="B321" s="61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5">
      <c r="A322" s="35"/>
      <c r="B322" s="61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5">
      <c r="A323" s="35"/>
      <c r="B323" s="61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5">
      <c r="A324" s="35"/>
      <c r="B324" s="61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5">
      <c r="A325" s="35"/>
      <c r="B325" s="61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5">
      <c r="A326" s="35"/>
      <c r="B326" s="61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5">
      <c r="A327" s="35"/>
      <c r="B327" s="61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5">
      <c r="A328" s="35"/>
      <c r="B328" s="61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5">
      <c r="A329" s="35"/>
      <c r="B329" s="61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5">
      <c r="A330" s="35"/>
      <c r="B330" s="61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5">
      <c r="A331" s="35"/>
      <c r="B331" s="61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5">
      <c r="A332" s="35"/>
      <c r="B332" s="61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5">
      <c r="A333" s="35"/>
      <c r="B333" s="61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5">
      <c r="A334" s="35"/>
      <c r="B334" s="61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5">
      <c r="A335" s="35"/>
      <c r="B335" s="61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5">
      <c r="A336" s="35"/>
      <c r="B336" s="61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5">
      <c r="A337" s="35"/>
      <c r="B337" s="61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5">
      <c r="A338" s="35"/>
      <c r="B338" s="61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5">
      <c r="A339" s="35"/>
      <c r="B339" s="61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5">
      <c r="A340" s="35"/>
      <c r="B340" s="61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5">
      <c r="A341" s="35"/>
      <c r="B341" s="61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5">
      <c r="A342" s="35"/>
      <c r="B342" s="61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5">
      <c r="A343" s="35"/>
      <c r="B343" s="61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5">
      <c r="A344" s="35"/>
      <c r="B344" s="61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5">
      <c r="A345" s="35"/>
      <c r="B345" s="61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5">
      <c r="A346" s="35"/>
      <c r="B346" s="61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5">
      <c r="A347" s="35"/>
      <c r="B347" s="61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5">
      <c r="A348" s="35"/>
      <c r="B348" s="61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5">
      <c r="A349" s="35"/>
      <c r="B349" s="61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5">
      <c r="A350" s="35"/>
      <c r="B350" s="61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5">
      <c r="A351" s="35"/>
      <c r="B351" s="61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5">
      <c r="A352" s="35"/>
      <c r="B352" s="61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5">
      <c r="A353" s="35"/>
      <c r="B353" s="61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5">
      <c r="A354" s="35"/>
      <c r="B354" s="61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5">
      <c r="A355" s="35"/>
      <c r="B355" s="61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5">
      <c r="A356" s="35"/>
      <c r="B356" s="61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5">
      <c r="A357" s="35"/>
      <c r="B357" s="61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5">
      <c r="A358" s="35"/>
      <c r="B358" s="61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5">
      <c r="A359" s="35"/>
      <c r="B359" s="61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5">
      <c r="A360" s="35"/>
      <c r="B360" s="61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5">
      <c r="A361" s="35"/>
      <c r="B361" s="61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5">
      <c r="A362" s="35"/>
      <c r="B362" s="61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5">
      <c r="A363" s="35"/>
      <c r="B363" s="61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5">
      <c r="A364" s="35"/>
      <c r="B364" s="61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5">
      <c r="A365" s="35"/>
      <c r="B365" s="61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5">
      <c r="A366" s="35"/>
      <c r="B366" s="61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5">
      <c r="A367" s="35"/>
      <c r="B367" s="61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5">
      <c r="A368" s="35"/>
      <c r="B368" s="61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5">
      <c r="A369" s="35"/>
      <c r="B369" s="61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5">
      <c r="A370" s="35"/>
      <c r="B370" s="61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5">
      <c r="A371" s="35"/>
      <c r="B371" s="61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5">
      <c r="A372" s="35"/>
      <c r="B372" s="61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5">
      <c r="A373" s="35"/>
      <c r="B373" s="61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5">
      <c r="A374" s="35"/>
      <c r="B374" s="61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5">
      <c r="A375" s="35"/>
      <c r="B375" s="61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5">
      <c r="A376" s="35"/>
      <c r="B376" s="61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5">
      <c r="A377" s="35"/>
      <c r="B377" s="61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5">
      <c r="A378" s="35"/>
      <c r="B378" s="61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5">
      <c r="A379" s="35"/>
      <c r="B379" s="61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5">
      <c r="A380" s="35"/>
      <c r="B380" s="61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5">
      <c r="A381" s="35"/>
      <c r="B381" s="61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5">
      <c r="A382" s="35"/>
      <c r="B382" s="61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5">
      <c r="A383" s="35"/>
      <c r="B383" s="61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5">
      <c r="A384" s="35"/>
      <c r="B384" s="61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5">
      <c r="A385" s="35"/>
      <c r="B385" s="61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5">
      <c r="A386" s="35"/>
      <c r="B386" s="61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5">
      <c r="A387" s="35"/>
      <c r="B387" s="61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5">
      <c r="A388" s="35"/>
      <c r="B388" s="61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5">
      <c r="A389" s="35"/>
      <c r="B389" s="61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5">
      <c r="A390" s="35"/>
      <c r="B390" s="61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5">
      <c r="A391" s="35"/>
      <c r="B391" s="61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5">
      <c r="A392" s="35"/>
      <c r="B392" s="61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5">
      <c r="A393" s="35"/>
      <c r="B393" s="61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5">
      <c r="A394" s="35"/>
      <c r="B394" s="61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5">
      <c r="A395" s="35"/>
      <c r="B395" s="61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5">
      <c r="A396" s="35"/>
      <c r="B396" s="61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5">
      <c r="A397" s="35"/>
      <c r="B397" s="61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5">
      <c r="A398" s="35"/>
      <c r="B398" s="61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5">
      <c r="A399" s="35"/>
      <c r="B399" s="61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5">
      <c r="A400" s="35"/>
      <c r="B400" s="61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5">
      <c r="A401" s="35"/>
      <c r="B401" s="61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5">
      <c r="A402" s="35"/>
      <c r="B402" s="61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5">
      <c r="A403" s="35"/>
      <c r="B403" s="61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5">
      <c r="A404" s="35"/>
      <c r="B404" s="61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5">
      <c r="A405" s="35"/>
      <c r="B405" s="61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5">
      <c r="A406" s="35"/>
      <c r="B406" s="61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5">
      <c r="A407" s="35"/>
      <c r="B407" s="61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5">
      <c r="A408" s="35"/>
      <c r="B408" s="61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5">
      <c r="A409" s="35"/>
      <c r="B409" s="61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5">
      <c r="A410" s="35"/>
      <c r="B410" s="61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5">
      <c r="A411" s="35"/>
      <c r="B411" s="61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5">
      <c r="A412" s="35"/>
      <c r="B412" s="61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5">
      <c r="A413" s="35"/>
      <c r="B413" s="61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5">
      <c r="A414" s="35"/>
      <c r="B414" s="61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5">
      <c r="A415" s="35"/>
      <c r="B415" s="61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5">
      <c r="A416" s="35"/>
      <c r="B416" s="61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5">
      <c r="A417" s="35"/>
      <c r="B417" s="61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5">
      <c r="A418" s="35"/>
      <c r="B418" s="61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5">
      <c r="A419" s="35"/>
      <c r="B419" s="61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5">
      <c r="A420" s="35"/>
      <c r="B420" s="61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5">
      <c r="A421" s="35"/>
      <c r="B421" s="61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5">
      <c r="A422" s="35"/>
      <c r="B422" s="61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5">
      <c r="A423" s="35"/>
      <c r="B423" s="61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5">
      <c r="A424" s="35"/>
      <c r="B424" s="61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5">
      <c r="A425" s="35"/>
      <c r="B425" s="61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5">
      <c r="A426" s="35"/>
      <c r="B426" s="61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5">
      <c r="A427" s="35"/>
      <c r="B427" s="61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5">
      <c r="A428" s="35"/>
      <c r="B428" s="61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5">
      <c r="A429" s="35"/>
      <c r="B429" s="61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5">
      <c r="A430" s="35"/>
      <c r="B430" s="61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5">
      <c r="A431" s="35"/>
      <c r="B431" s="61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5">
      <c r="A432" s="35"/>
      <c r="B432" s="61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5">
      <c r="A433" s="35"/>
      <c r="B433" s="61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5">
      <c r="A434" s="35"/>
      <c r="B434" s="61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5">
      <c r="A435" s="35"/>
      <c r="B435" s="61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5">
      <c r="A436" s="35"/>
      <c r="B436" s="61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5">
      <c r="A437" s="35"/>
      <c r="B437" s="61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5">
      <c r="A438" s="35"/>
      <c r="B438" s="61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5">
      <c r="A439" s="35"/>
      <c r="B439" s="61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5">
      <c r="A440" s="35"/>
      <c r="B440" s="61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5">
      <c r="A441" s="35"/>
      <c r="B441" s="61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5">
      <c r="A442" s="35"/>
      <c r="B442" s="61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5">
      <c r="A443" s="35"/>
      <c r="B443" s="61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5">
      <c r="A444" s="35"/>
      <c r="B444" s="61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5">
      <c r="A445" s="35"/>
      <c r="B445" s="61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5">
      <c r="A446" s="35"/>
      <c r="B446" s="61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5">
      <c r="A447" s="35"/>
      <c r="B447" s="61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5">
      <c r="A448" s="35"/>
      <c r="B448" s="61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5">
      <c r="A449" s="35"/>
      <c r="B449" s="61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5">
      <c r="A450" s="35"/>
      <c r="B450" s="61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5">
      <c r="A451" s="35"/>
      <c r="B451" s="61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5">
      <c r="A452" s="35"/>
      <c r="B452" s="61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5">
      <c r="A453" s="35"/>
      <c r="B453" s="61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5">
      <c r="A454" s="35"/>
      <c r="B454" s="61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5">
      <c r="A455" s="35"/>
      <c r="B455" s="61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5">
      <c r="A456" s="35"/>
      <c r="B456" s="61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5">
      <c r="A457" s="35"/>
      <c r="B457" s="61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5">
      <c r="A458" s="35"/>
      <c r="B458" s="61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5">
      <c r="A459" s="35"/>
      <c r="B459" s="61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5">
      <c r="A460" s="35"/>
      <c r="B460" s="61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5">
      <c r="A461" s="35"/>
      <c r="B461" s="61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5">
      <c r="A462" s="35"/>
      <c r="B462" s="61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5">
      <c r="A463" s="35"/>
      <c r="B463" s="61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5">
      <c r="A464" s="35"/>
      <c r="B464" s="61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5">
      <c r="A465" s="35"/>
      <c r="B465" s="61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5">
      <c r="A466" s="35"/>
      <c r="B466" s="61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5">
      <c r="A467" s="35"/>
      <c r="B467" s="61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5">
      <c r="A468" s="35"/>
      <c r="B468" s="61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5">
      <c r="A469" s="35"/>
      <c r="B469" s="61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5">
      <c r="A470" s="35"/>
      <c r="B470" s="61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5">
      <c r="A471" s="35"/>
      <c r="B471" s="61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5">
      <c r="A472" s="35"/>
      <c r="B472" s="61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5">
      <c r="A473" s="35"/>
      <c r="B473" s="61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5">
      <c r="A474" s="35"/>
      <c r="B474" s="61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5">
      <c r="A475" s="35"/>
      <c r="B475" s="61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5">
      <c r="A476" s="35"/>
      <c r="B476" s="61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5">
      <c r="A477" s="35"/>
      <c r="B477" s="61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5">
      <c r="A478" s="35"/>
      <c r="B478" s="61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5">
      <c r="A479" s="35"/>
      <c r="B479" s="61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5">
      <c r="A480" s="35"/>
      <c r="B480" s="61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5">
      <c r="A481" s="35"/>
      <c r="B481" s="61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5">
      <c r="A482" s="35"/>
      <c r="B482" s="61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5">
      <c r="A483" s="35"/>
      <c r="B483" s="61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5">
      <c r="A484" s="35"/>
      <c r="B484" s="61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5">
      <c r="A485" s="35"/>
      <c r="B485" s="61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5">
      <c r="A486" s="35"/>
      <c r="B486" s="61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5">
      <c r="A487" s="35"/>
      <c r="B487" s="61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5">
      <c r="A488" s="35"/>
      <c r="B488" s="61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5">
      <c r="A489" s="35"/>
      <c r="B489" s="61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5">
      <c r="A490" s="35"/>
      <c r="B490" s="61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5">
      <c r="A491" s="35"/>
      <c r="B491" s="61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5">
      <c r="A492" s="35"/>
      <c r="B492" s="61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5">
      <c r="A493" s="35"/>
      <c r="B493" s="61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5">
      <c r="A494" s="35"/>
      <c r="B494" s="61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5">
      <c r="A495" s="35"/>
      <c r="B495" s="61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5">
      <c r="A496" s="35"/>
      <c r="B496" s="61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5">
      <c r="A497" s="35"/>
      <c r="B497" s="61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5">
      <c r="A498" s="35"/>
      <c r="B498" s="61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5">
      <c r="A499" s="35"/>
      <c r="B499" s="61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5">
      <c r="A500" s="35"/>
      <c r="B500" s="61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5">
      <c r="A501" s="35"/>
      <c r="B501" s="61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5">
      <c r="A502" s="35"/>
      <c r="B502" s="61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5">
      <c r="A503" s="35"/>
      <c r="B503" s="61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5">
      <c r="A504" s="35"/>
      <c r="B504" s="61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5">
      <c r="A505" s="35"/>
      <c r="B505" s="61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5">
      <c r="A506" s="35"/>
      <c r="B506" s="61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5">
      <c r="A507" s="35"/>
      <c r="B507" s="61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5">
      <c r="A508" s="35"/>
      <c r="B508" s="61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5">
      <c r="A509" s="35"/>
      <c r="B509" s="61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5">
      <c r="A510" s="35"/>
      <c r="B510" s="61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5">
      <c r="A511" s="35"/>
      <c r="B511" s="61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5">
      <c r="A512" s="35"/>
      <c r="B512" s="61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5">
      <c r="A513" s="35"/>
      <c r="B513" s="61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5">
      <c r="A514" s="35"/>
      <c r="B514" s="61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5">
      <c r="A515" s="35"/>
      <c r="B515" s="61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5">
      <c r="A516" s="35"/>
      <c r="B516" s="61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5">
      <c r="A517" s="35"/>
      <c r="B517" s="61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5">
      <c r="A518" s="35"/>
      <c r="B518" s="61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5">
      <c r="A519" s="35"/>
      <c r="B519" s="61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5">
      <c r="A520" s="35"/>
      <c r="B520" s="61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5">
      <c r="A521" s="35"/>
      <c r="B521" s="61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5">
      <c r="A522" s="35"/>
      <c r="B522" s="61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5">
      <c r="A523" s="35"/>
      <c r="B523" s="61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5">
      <c r="A524" s="35"/>
      <c r="B524" s="61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5">
      <c r="A525" s="35"/>
      <c r="B525" s="61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5">
      <c r="A526" s="35"/>
      <c r="B526" s="61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5">
      <c r="A527" s="35"/>
      <c r="B527" s="61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5">
      <c r="A528" s="35"/>
      <c r="B528" s="61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5">
      <c r="A529" s="35"/>
      <c r="B529" s="61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5">
      <c r="A530" s="35"/>
      <c r="B530" s="61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5">
      <c r="A531" s="35"/>
      <c r="B531" s="61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5">
      <c r="A532" s="35"/>
      <c r="B532" s="61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5">
      <c r="A533" s="35"/>
      <c r="B533" s="61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5">
      <c r="A534" s="35"/>
      <c r="B534" s="61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5">
      <c r="A535" s="35"/>
      <c r="B535" s="61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5">
      <c r="A536" s="35"/>
      <c r="B536" s="61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5">
      <c r="A537" s="35"/>
      <c r="B537" s="61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5">
      <c r="A538" s="35"/>
      <c r="B538" s="61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5">
      <c r="A539" s="35"/>
      <c r="B539" s="61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5">
      <c r="A540" s="35"/>
      <c r="B540" s="61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5">
      <c r="A541" s="35"/>
      <c r="B541" s="61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5">
      <c r="A542" s="35"/>
      <c r="B542" s="61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5">
      <c r="A543" s="35"/>
      <c r="B543" s="61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5">
      <c r="A544" s="35"/>
      <c r="B544" s="61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5">
      <c r="A545" s="35"/>
      <c r="B545" s="61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5">
      <c r="A546" s="35"/>
      <c r="B546" s="61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5">
      <c r="A547" s="35"/>
      <c r="B547" s="61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5">
      <c r="A548" s="35"/>
      <c r="B548" s="61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5">
      <c r="A549" s="35"/>
      <c r="B549" s="61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5">
      <c r="A550" s="35"/>
      <c r="B550" s="61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5">
      <c r="A551" s="35"/>
      <c r="B551" s="61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5">
      <c r="A552" s="35"/>
      <c r="B552" s="61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5">
      <c r="A553" s="35"/>
      <c r="B553" s="61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5">
      <c r="A554" s="35"/>
      <c r="B554" s="61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5">
      <c r="A555" s="35"/>
      <c r="B555" s="61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5">
      <c r="A556" s="35"/>
      <c r="B556" s="61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5">
      <c r="A557" s="35"/>
      <c r="B557" s="61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5">
      <c r="A558" s="35"/>
      <c r="B558" s="61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5">
      <c r="A559" s="35"/>
      <c r="B559" s="61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5">
      <c r="A560" s="35"/>
      <c r="B560" s="61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5">
      <c r="A561" s="35"/>
      <c r="B561" s="61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5">
      <c r="A562" s="35"/>
      <c r="B562" s="61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5">
      <c r="A563" s="35"/>
      <c r="B563" s="61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5">
      <c r="A564" s="35"/>
      <c r="B564" s="61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5">
      <c r="A565" s="35"/>
      <c r="B565" s="61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5">
      <c r="A566" s="35"/>
      <c r="B566" s="61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5">
      <c r="A567" s="35"/>
      <c r="B567" s="61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5">
      <c r="A568" s="35"/>
      <c r="B568" s="61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5">
      <c r="A569" s="35"/>
      <c r="B569" s="61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5">
      <c r="A570" s="35"/>
      <c r="B570" s="61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5">
      <c r="A571" s="35"/>
      <c r="B571" s="61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5">
      <c r="A572" s="35"/>
      <c r="B572" s="61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5">
      <c r="A573" s="35"/>
      <c r="B573" s="61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5">
      <c r="A574" s="35"/>
      <c r="B574" s="61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5">
      <c r="A575" s="35"/>
      <c r="B575" s="61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5">
      <c r="A576" s="35"/>
      <c r="B576" s="61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5">
      <c r="A577" s="35"/>
      <c r="B577" s="61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5">
      <c r="A578" s="35"/>
      <c r="B578" s="61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5">
      <c r="A579" s="35"/>
      <c r="B579" s="61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5">
      <c r="A580" s="35"/>
      <c r="B580" s="61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5">
      <c r="A581" s="35"/>
      <c r="B581" s="61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5">
      <c r="A582" s="35"/>
      <c r="B582" s="61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5">
      <c r="A583" s="35"/>
      <c r="B583" s="61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5">
      <c r="A584" s="35"/>
      <c r="B584" s="61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5">
      <c r="A585" s="35"/>
      <c r="B585" s="61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5">
      <c r="A586" s="35"/>
      <c r="B586" s="61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5">
      <c r="A587" s="35"/>
      <c r="B587" s="61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5">
      <c r="A588" s="35"/>
      <c r="B588" s="61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5">
      <c r="A589" s="35"/>
      <c r="B589" s="61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5">
      <c r="A590" s="35"/>
      <c r="B590" s="61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5">
      <c r="A591" s="35"/>
      <c r="B591" s="61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5">
      <c r="A592" s="35"/>
      <c r="B592" s="61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5">
      <c r="A593" s="35"/>
      <c r="B593" s="61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5">
      <c r="A594" s="35"/>
      <c r="B594" s="61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5">
      <c r="A595" s="35"/>
      <c r="B595" s="61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5">
      <c r="A596" s="35"/>
      <c r="B596" s="61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5">
      <c r="A597" s="35"/>
      <c r="B597" s="61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5">
      <c r="A598" s="35"/>
      <c r="B598" s="61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5">
      <c r="A599" s="35"/>
      <c r="B599" s="61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5">
      <c r="A600" s="35"/>
      <c r="B600" s="61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5">
      <c r="A601" s="35"/>
      <c r="B601" s="61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5">
      <c r="A602" s="35"/>
      <c r="B602" s="61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5">
      <c r="A603" s="35"/>
      <c r="B603" s="61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5">
      <c r="A604" s="35"/>
      <c r="B604" s="61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5">
      <c r="A605" s="35"/>
      <c r="B605" s="61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5">
      <c r="A606" s="35"/>
      <c r="B606" s="61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5">
      <c r="A607" s="35"/>
      <c r="B607" s="61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5">
      <c r="A608" s="35"/>
      <c r="B608" s="61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5">
      <c r="A609" s="35"/>
      <c r="B609" s="61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5">
      <c r="A610" s="35"/>
      <c r="B610" s="61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5">
      <c r="A611" s="35"/>
      <c r="B611" s="61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5">
      <c r="A612" s="35"/>
      <c r="B612" s="61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5">
      <c r="A613" s="35"/>
      <c r="B613" s="61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5">
      <c r="A614" s="35"/>
      <c r="B614" s="61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5">
      <c r="A615" s="35"/>
      <c r="B615" s="61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5">
      <c r="A616" s="35"/>
      <c r="B616" s="61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5">
      <c r="A617" s="35"/>
      <c r="B617" s="61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5">
      <c r="A618" s="35"/>
      <c r="B618" s="61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5">
      <c r="A619" s="35"/>
      <c r="B619" s="61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5">
      <c r="A620" s="35"/>
      <c r="B620" s="61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5">
      <c r="A621" s="35"/>
      <c r="B621" s="61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5">
      <c r="A622" s="35"/>
      <c r="B622" s="61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5">
      <c r="A623" s="35"/>
      <c r="B623" s="61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5">
      <c r="A624" s="35"/>
      <c r="B624" s="61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5">
      <c r="A625" s="35"/>
      <c r="B625" s="61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5">
      <c r="A626" s="35"/>
      <c r="B626" s="61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5">
      <c r="A627" s="35"/>
      <c r="B627" s="61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5">
      <c r="A628" s="35"/>
      <c r="B628" s="61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5">
      <c r="A629" s="35"/>
      <c r="B629" s="61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5">
      <c r="A630" s="35"/>
      <c r="B630" s="61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5">
      <c r="A631" s="35"/>
      <c r="B631" s="61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5">
      <c r="A632" s="35"/>
      <c r="B632" s="61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5">
      <c r="A633" s="35"/>
      <c r="B633" s="61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5">
      <c r="A634" s="35"/>
      <c r="B634" s="61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5">
      <c r="A635" s="35"/>
      <c r="B635" s="61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5">
      <c r="A636" s="35"/>
      <c r="B636" s="61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5">
      <c r="A637" s="35"/>
      <c r="B637" s="61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5">
      <c r="A638" s="35"/>
      <c r="B638" s="61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5">
      <c r="A639" s="35"/>
      <c r="B639" s="61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5">
      <c r="A640" s="35"/>
      <c r="B640" s="61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5">
      <c r="A641" s="35"/>
      <c r="B641" s="61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5">
      <c r="A642" s="35"/>
      <c r="B642" s="61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5">
      <c r="A643" s="35"/>
      <c r="B643" s="61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5">
      <c r="A644" s="35"/>
      <c r="B644" s="61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5">
      <c r="A645" s="35"/>
      <c r="B645" s="61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5">
      <c r="A646" s="35"/>
      <c r="B646" s="61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5">
      <c r="A647" s="35"/>
      <c r="B647" s="61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5">
      <c r="A648" s="35"/>
      <c r="B648" s="61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5">
      <c r="A649" s="35"/>
      <c r="B649" s="61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5">
      <c r="A650" s="35"/>
      <c r="B650" s="61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5">
      <c r="A651" s="35"/>
      <c r="B651" s="61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5">
      <c r="A652" s="35"/>
      <c r="B652" s="61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5">
      <c r="A653" s="35"/>
      <c r="B653" s="61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5">
      <c r="A654" s="35"/>
      <c r="B654" s="61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5">
      <c r="A655" s="35"/>
      <c r="B655" s="61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5">
      <c r="A656" s="35"/>
      <c r="B656" s="61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5">
      <c r="A657" s="35"/>
      <c r="B657" s="61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5">
      <c r="A658" s="35"/>
      <c r="B658" s="61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5">
      <c r="A659" s="35"/>
      <c r="B659" s="61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5">
      <c r="A660" s="35"/>
      <c r="B660" s="61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5">
      <c r="A661" s="35"/>
      <c r="B661" s="61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5">
      <c r="A662" s="35"/>
      <c r="B662" s="61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5">
      <c r="A663" s="35"/>
      <c r="B663" s="61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5">
      <c r="A664" s="35"/>
      <c r="B664" s="61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5">
      <c r="A665" s="35"/>
      <c r="B665" s="61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5">
      <c r="A666" s="35"/>
      <c r="B666" s="61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5">
      <c r="A667" s="35"/>
      <c r="B667" s="61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5">
      <c r="A668" s="35"/>
      <c r="B668" s="61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5">
      <c r="A669" s="35"/>
      <c r="B669" s="61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5">
      <c r="A670" s="35"/>
      <c r="B670" s="61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5">
      <c r="A671" s="35"/>
      <c r="B671" s="61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5">
      <c r="A672" s="35"/>
      <c r="B672" s="61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5">
      <c r="A673" s="35"/>
      <c r="B673" s="61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5">
      <c r="A674" s="35"/>
      <c r="B674" s="61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5">
      <c r="A675" s="35"/>
      <c r="B675" s="61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5">
      <c r="A676" s="35"/>
      <c r="B676" s="61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5">
      <c r="A677" s="35"/>
      <c r="B677" s="61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5">
      <c r="A678" s="35"/>
      <c r="B678" s="61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5">
      <c r="A679" s="35"/>
      <c r="B679" s="61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5">
      <c r="A680" s="35"/>
      <c r="B680" s="61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5">
      <c r="A681" s="35"/>
      <c r="B681" s="61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5">
      <c r="A682" s="35"/>
      <c r="B682" s="61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5">
      <c r="A683" s="35"/>
      <c r="B683" s="61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5">
      <c r="A684" s="35"/>
      <c r="B684" s="61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5">
      <c r="A685" s="35"/>
      <c r="B685" s="61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5">
      <c r="A686" s="35"/>
      <c r="B686" s="61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5">
      <c r="A687" s="35"/>
      <c r="B687" s="61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5">
      <c r="A688" s="35"/>
      <c r="B688" s="61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5">
      <c r="A689" s="35"/>
      <c r="B689" s="61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5">
      <c r="A690" s="35"/>
      <c r="B690" s="61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5">
      <c r="A691" s="35"/>
      <c r="B691" s="61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5">
      <c r="A692" s="35"/>
      <c r="B692" s="61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5">
      <c r="A693" s="35"/>
      <c r="B693" s="61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5">
      <c r="A694" s="35"/>
      <c r="B694" s="61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5">
      <c r="A695" s="35"/>
      <c r="B695" s="61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5">
      <c r="A696" s="35"/>
      <c r="B696" s="61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5">
      <c r="A697" s="35"/>
      <c r="B697" s="61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5">
      <c r="A698" s="35"/>
      <c r="B698" s="61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5">
      <c r="A699" s="35"/>
      <c r="B699" s="61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5">
      <c r="A700" s="35"/>
      <c r="B700" s="61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5">
      <c r="A701" s="35"/>
      <c r="B701" s="61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5">
      <c r="A702" s="35"/>
      <c r="B702" s="61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5">
      <c r="A703" s="35"/>
      <c r="B703" s="61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5">
      <c r="A704" s="35"/>
      <c r="B704" s="61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5">
      <c r="A705" s="35"/>
      <c r="B705" s="61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5">
      <c r="A706" s="35"/>
      <c r="B706" s="61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5">
      <c r="A707" s="35"/>
      <c r="B707" s="61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5">
      <c r="A708" s="35"/>
      <c r="B708" s="61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5">
      <c r="A709" s="35"/>
      <c r="B709" s="61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5">
      <c r="A710" s="35"/>
      <c r="B710" s="61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5">
      <c r="A711" s="35"/>
      <c r="B711" s="61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5">
      <c r="A712" s="35"/>
      <c r="B712" s="61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5">
      <c r="A713" s="35"/>
      <c r="B713" s="61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5">
      <c r="A714" s="35"/>
      <c r="B714" s="61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5">
      <c r="A715" s="35"/>
      <c r="B715" s="61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5">
      <c r="A716" s="35"/>
      <c r="B716" s="61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5">
      <c r="A717" s="35"/>
      <c r="B717" s="61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5">
      <c r="A718" s="35"/>
      <c r="B718" s="61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5">
      <c r="A719" s="35"/>
      <c r="B719" s="61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5">
      <c r="A720" s="35"/>
      <c r="B720" s="61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5">
      <c r="A721" s="35"/>
      <c r="B721" s="61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5">
      <c r="A722" s="35"/>
      <c r="B722" s="61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5">
      <c r="A723" s="35"/>
      <c r="B723" s="61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5">
      <c r="A724" s="35"/>
      <c r="B724" s="61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5">
      <c r="A725" s="35"/>
      <c r="B725" s="61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5">
      <c r="A726" s="35"/>
      <c r="B726" s="61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5">
      <c r="A727" s="35"/>
      <c r="B727" s="61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5">
      <c r="A728" s="35"/>
      <c r="B728" s="61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5">
      <c r="A729" s="35"/>
      <c r="B729" s="61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5">
      <c r="A730" s="35"/>
      <c r="B730" s="61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5">
      <c r="A731" s="35"/>
      <c r="B731" s="61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5">
      <c r="A732" s="35"/>
      <c r="B732" s="61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5">
      <c r="A733" s="35"/>
      <c r="B733" s="61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5">
      <c r="A734" s="35"/>
      <c r="B734" s="61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5">
      <c r="A735" s="35"/>
      <c r="B735" s="61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5">
      <c r="A736" s="35"/>
      <c r="B736" s="61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5">
      <c r="A737" s="35"/>
      <c r="B737" s="61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5">
      <c r="A738" s="35"/>
      <c r="B738" s="61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5">
      <c r="A739" s="35"/>
      <c r="B739" s="61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5">
      <c r="A740" s="35"/>
      <c r="B740" s="61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5">
      <c r="A741" s="35"/>
      <c r="B741" s="61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5">
      <c r="A742" s="35"/>
      <c r="B742" s="61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5">
      <c r="A743" s="35"/>
      <c r="B743" s="61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5">
      <c r="A744" s="35"/>
      <c r="B744" s="61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5">
      <c r="A745" s="35"/>
      <c r="B745" s="61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5">
      <c r="A746" s="35"/>
      <c r="B746" s="61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5">
      <c r="A747" s="35"/>
      <c r="B747" s="61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5">
      <c r="A748" s="35"/>
      <c r="B748" s="61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5">
      <c r="A749" s="35"/>
      <c r="B749" s="61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5">
      <c r="A750" s="35"/>
      <c r="B750" s="61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5">
      <c r="A751" s="35"/>
      <c r="B751" s="61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5">
      <c r="A752" s="35"/>
      <c r="B752" s="61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5">
      <c r="A753" s="35"/>
      <c r="B753" s="61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5">
      <c r="A754" s="35"/>
      <c r="B754" s="61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5">
      <c r="A755" s="35"/>
      <c r="B755" s="61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5">
      <c r="A756" s="35"/>
      <c r="B756" s="61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5">
      <c r="A757" s="35"/>
      <c r="B757" s="61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5">
      <c r="A758" s="35"/>
      <c r="B758" s="61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5">
      <c r="A759" s="35"/>
      <c r="B759" s="61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5">
      <c r="A760" s="35"/>
      <c r="B760" s="61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5">
      <c r="A761" s="35"/>
      <c r="B761" s="61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5">
      <c r="A762" s="35"/>
      <c r="B762" s="61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5">
      <c r="A763" s="35"/>
      <c r="B763" s="61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5">
      <c r="A764" s="35"/>
      <c r="B764" s="61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5">
      <c r="A765" s="35"/>
      <c r="B765" s="61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5">
      <c r="A766" s="35"/>
      <c r="B766" s="61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5">
      <c r="A767" s="35"/>
      <c r="B767" s="61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5">
      <c r="A768" s="35"/>
      <c r="B768" s="61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5">
      <c r="A769" s="35"/>
      <c r="B769" s="61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5">
      <c r="A770" s="35"/>
      <c r="B770" s="61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5">
      <c r="A771" s="35"/>
      <c r="B771" s="61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5">
      <c r="A772" s="35"/>
      <c r="B772" s="61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5">
      <c r="A773" s="35"/>
      <c r="B773" s="61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5">
      <c r="A774" s="35"/>
      <c r="B774" s="61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5">
      <c r="A775" s="35"/>
      <c r="B775" s="61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5">
      <c r="A776" s="35"/>
      <c r="B776" s="61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5">
      <c r="A777" s="35"/>
      <c r="B777" s="61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5">
      <c r="A778" s="35"/>
      <c r="B778" s="61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5">
      <c r="A779" s="35"/>
      <c r="B779" s="61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5">
      <c r="A780" s="35"/>
      <c r="B780" s="61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5">
      <c r="A781" s="35"/>
      <c r="B781" s="61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5">
      <c r="A782" s="35"/>
      <c r="B782" s="61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5">
      <c r="A783" s="35"/>
      <c r="B783" s="61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5">
      <c r="A784" s="35"/>
      <c r="B784" s="61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5">
      <c r="A785" s="35"/>
      <c r="B785" s="61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5">
      <c r="A786" s="35"/>
      <c r="B786" s="61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5">
      <c r="A787" s="35"/>
      <c r="B787" s="61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5">
      <c r="A788" s="35"/>
      <c r="B788" s="61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5">
      <c r="A789" s="35"/>
      <c r="B789" s="61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5">
      <c r="A790" s="35"/>
      <c r="B790" s="61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5">
      <c r="A791" s="35"/>
      <c r="B791" s="61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5">
      <c r="A792" s="35"/>
      <c r="B792" s="61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5">
      <c r="A793" s="35"/>
      <c r="B793" s="61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5">
      <c r="A794" s="35"/>
      <c r="B794" s="61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5">
      <c r="A795" s="35"/>
      <c r="B795" s="61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5">
      <c r="A796" s="35"/>
      <c r="B796" s="61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5">
      <c r="A797" s="35"/>
      <c r="B797" s="61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5">
      <c r="A798" s="35"/>
      <c r="B798" s="61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5">
      <c r="A799" s="35"/>
      <c r="B799" s="61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5">
      <c r="A800" s="35"/>
      <c r="B800" s="61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5">
      <c r="A801" s="35"/>
      <c r="B801" s="61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5">
      <c r="A802" s="35"/>
      <c r="B802" s="61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5">
      <c r="A803" s="35"/>
      <c r="B803" s="61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5">
      <c r="A804" s="35"/>
      <c r="B804" s="61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5">
      <c r="A805" s="35"/>
      <c r="B805" s="61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5">
      <c r="A806" s="35"/>
      <c r="B806" s="61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5">
      <c r="A807" s="35"/>
      <c r="B807" s="61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5">
      <c r="A808" s="35"/>
      <c r="B808" s="61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5">
      <c r="A809" s="35"/>
      <c r="B809" s="61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5">
      <c r="A810" s="35"/>
      <c r="B810" s="61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5">
      <c r="A811" s="35"/>
      <c r="B811" s="61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5">
      <c r="A812" s="35"/>
      <c r="B812" s="61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5">
      <c r="A813" s="35"/>
      <c r="B813" s="61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5">
      <c r="A814" s="35"/>
      <c r="B814" s="61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5">
      <c r="A815" s="35"/>
      <c r="B815" s="61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5">
      <c r="A816" s="35"/>
      <c r="B816" s="61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5">
      <c r="A817" s="35"/>
      <c r="B817" s="61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5">
      <c r="A818" s="35"/>
      <c r="B818" s="61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5">
      <c r="A819" s="35"/>
      <c r="B819" s="61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5">
      <c r="A820" s="35"/>
      <c r="B820" s="61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5">
      <c r="A821" s="35"/>
      <c r="B821" s="61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5">
      <c r="A822" s="35"/>
      <c r="B822" s="61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5">
      <c r="A823" s="35"/>
      <c r="B823" s="61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5">
      <c r="A824" s="35"/>
      <c r="B824" s="61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5">
      <c r="A825" s="35"/>
      <c r="B825" s="61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5">
      <c r="A826" s="35"/>
      <c r="B826" s="61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5">
      <c r="A827" s="35"/>
      <c r="B827" s="61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5">
      <c r="A828" s="35"/>
      <c r="B828" s="61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5">
      <c r="A829" s="35"/>
      <c r="B829" s="61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5">
      <c r="A830" s="35"/>
      <c r="B830" s="61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5">
      <c r="A831" s="35"/>
      <c r="B831" s="61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5">
      <c r="A832" s="35"/>
      <c r="B832" s="61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5">
      <c r="A833" s="35"/>
      <c r="B833" s="61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5">
      <c r="A834" s="35"/>
      <c r="B834" s="61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5">
      <c r="A835" s="35"/>
      <c r="B835" s="61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5">
      <c r="A836" s="35"/>
      <c r="B836" s="61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5">
      <c r="A837" s="35"/>
      <c r="B837" s="61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5">
      <c r="A838" s="35"/>
      <c r="B838" s="61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5">
      <c r="A839" s="35"/>
      <c r="B839" s="61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5">
      <c r="A840" s="35"/>
      <c r="B840" s="61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5">
      <c r="A841" s="35"/>
      <c r="B841" s="61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5">
      <c r="A842" s="35"/>
      <c r="B842" s="61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5">
      <c r="A843" s="35"/>
      <c r="B843" s="61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5">
      <c r="A844" s="35"/>
      <c r="B844" s="61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5">
      <c r="A845" s="35"/>
      <c r="B845" s="61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5">
      <c r="A846" s="35"/>
      <c r="B846" s="61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5">
      <c r="A847" s="35"/>
      <c r="B847" s="61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5">
      <c r="A848" s="35"/>
      <c r="B848" s="61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5">
      <c r="A849" s="35"/>
      <c r="B849" s="61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5">
      <c r="A850" s="35"/>
      <c r="B850" s="61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5">
      <c r="A851" s="35"/>
      <c r="B851" s="61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5">
      <c r="A852" s="35"/>
      <c r="B852" s="61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5">
      <c r="A853" s="35"/>
      <c r="B853" s="61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5">
      <c r="A854" s="35"/>
      <c r="B854" s="61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5">
      <c r="A855" s="35"/>
      <c r="B855" s="61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5">
      <c r="A856" s="35"/>
      <c r="B856" s="61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5">
      <c r="A857" s="35"/>
      <c r="B857" s="61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5">
      <c r="A858" s="35"/>
      <c r="B858" s="61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5">
      <c r="A859" s="35"/>
      <c r="B859" s="61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5">
      <c r="A860" s="35"/>
      <c r="B860" s="61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5">
      <c r="A861" s="35"/>
      <c r="B861" s="61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5">
      <c r="A862" s="35"/>
      <c r="B862" s="61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5">
      <c r="A863" s="35"/>
      <c r="B863" s="61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5">
      <c r="A864" s="35"/>
      <c r="B864" s="61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5">
      <c r="A865" s="35"/>
      <c r="B865" s="61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5">
      <c r="A866" s="35"/>
      <c r="B866" s="61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5">
      <c r="A867" s="35"/>
      <c r="B867" s="61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5">
      <c r="A868" s="35"/>
      <c r="B868" s="61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5">
      <c r="A869" s="35"/>
      <c r="B869" s="61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5">
      <c r="A870" s="35"/>
      <c r="B870" s="61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5">
      <c r="A871" s="35"/>
      <c r="B871" s="61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5">
      <c r="A872" s="35"/>
      <c r="B872" s="61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5">
      <c r="A873" s="35"/>
      <c r="B873" s="61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5">
      <c r="A874" s="35"/>
      <c r="B874" s="61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5">
      <c r="A875" s="35"/>
      <c r="B875" s="61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5">
      <c r="A876" s="35"/>
      <c r="B876" s="61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5">
      <c r="A877" s="35"/>
      <c r="B877" s="61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5">
      <c r="A878" s="35"/>
      <c r="B878" s="61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5">
      <c r="A879" s="35"/>
      <c r="B879" s="61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5">
      <c r="A880" s="35"/>
      <c r="B880" s="61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5">
      <c r="A881" s="35"/>
      <c r="B881" s="61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5">
      <c r="A882" s="35"/>
      <c r="B882" s="61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5">
      <c r="A883" s="35"/>
      <c r="B883" s="61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5">
      <c r="A884" s="35"/>
      <c r="B884" s="61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5">
      <c r="A885" s="35"/>
      <c r="B885" s="61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5">
      <c r="A886" s="35"/>
      <c r="B886" s="61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5">
      <c r="A887" s="35"/>
      <c r="B887" s="61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5">
      <c r="A888" s="35"/>
      <c r="B888" s="61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5">
      <c r="A889" s="35"/>
      <c r="B889" s="61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5">
      <c r="A890" s="35"/>
      <c r="B890" s="61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5">
      <c r="A891" s="35"/>
      <c r="B891" s="61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5">
      <c r="A892" s="35"/>
      <c r="B892" s="61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5">
      <c r="A893" s="35"/>
      <c r="B893" s="61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5">
      <c r="A894" s="35"/>
      <c r="B894" s="61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5">
      <c r="A895" s="35"/>
      <c r="B895" s="61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5">
      <c r="A896" s="35"/>
      <c r="B896" s="61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5">
      <c r="A897" s="35"/>
      <c r="B897" s="61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5">
      <c r="A898" s="35"/>
      <c r="B898" s="61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5">
      <c r="A899" s="35"/>
      <c r="B899" s="61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5">
      <c r="A900" s="35"/>
      <c r="B900" s="61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5">
      <c r="A901" s="35"/>
      <c r="B901" s="61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5">
      <c r="A902" s="35"/>
      <c r="B902" s="61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5">
      <c r="A903" s="35"/>
      <c r="B903" s="61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5">
      <c r="A904" s="35"/>
      <c r="B904" s="61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5">
      <c r="A905" s="35"/>
      <c r="B905" s="61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5">
      <c r="A906" s="35"/>
      <c r="B906" s="61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5">
      <c r="A907" s="35"/>
      <c r="B907" s="61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5">
      <c r="A908" s="35"/>
      <c r="B908" s="61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5">
      <c r="A909" s="35"/>
      <c r="B909" s="61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5">
      <c r="A910" s="35"/>
      <c r="B910" s="61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5">
      <c r="A911" s="35"/>
      <c r="B911" s="61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5">
      <c r="A912" s="35"/>
      <c r="B912" s="61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5">
      <c r="A913" s="35"/>
      <c r="B913" s="61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5">
      <c r="A914" s="35"/>
      <c r="B914" s="61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5">
      <c r="A915" s="35"/>
      <c r="B915" s="61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5">
      <c r="A916" s="35"/>
      <c r="B916" s="61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5">
      <c r="A917" s="35"/>
      <c r="B917" s="61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5">
      <c r="A918" s="35"/>
      <c r="B918" s="61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5">
      <c r="A919" s="35"/>
      <c r="B919" s="61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5">
      <c r="A920" s="35"/>
      <c r="B920" s="61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5">
      <c r="A921" s="35"/>
      <c r="B921" s="61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5">
      <c r="A922" s="35"/>
      <c r="B922" s="61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5">
      <c r="A923" s="35"/>
      <c r="B923" s="61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5">
      <c r="A924" s="35"/>
      <c r="B924" s="61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5">
      <c r="A925" s="35"/>
      <c r="B925" s="61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5">
      <c r="A926" s="35"/>
      <c r="B926" s="61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5">
      <c r="A927" s="35"/>
      <c r="B927" s="61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5">
      <c r="A928" s="35"/>
      <c r="B928" s="61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5">
      <c r="A929" s="35"/>
      <c r="B929" s="61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5">
      <c r="A930" s="35"/>
      <c r="B930" s="61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5">
      <c r="A931" s="35"/>
      <c r="B931" s="61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5">
      <c r="A932" s="35"/>
      <c r="B932" s="61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5">
      <c r="A933" s="35"/>
      <c r="B933" s="61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5">
      <c r="A934" s="35"/>
      <c r="B934" s="61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5">
      <c r="A935" s="35"/>
      <c r="B935" s="61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5">
      <c r="A936" s="35"/>
      <c r="B936" s="61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5">
      <c r="A937" s="35"/>
      <c r="B937" s="61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5">
      <c r="A938" s="35"/>
      <c r="B938" s="61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5">
      <c r="A939" s="35"/>
      <c r="B939" s="61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5">
      <c r="A940" s="35"/>
      <c r="B940" s="61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5">
      <c r="A941" s="35"/>
      <c r="B941" s="61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5">
      <c r="A942" s="35"/>
      <c r="B942" s="61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5">
      <c r="A943" s="35"/>
      <c r="B943" s="61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5">
      <c r="A944" s="35"/>
      <c r="B944" s="61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5">
      <c r="A945" s="35"/>
      <c r="B945" s="61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5">
      <c r="A946" s="35"/>
      <c r="B946" s="61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5">
      <c r="A947" s="35"/>
      <c r="B947" s="61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5">
      <c r="A948" s="35"/>
      <c r="B948" s="61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5">
      <c r="A949" s="35"/>
      <c r="B949" s="61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5">
      <c r="A950" s="35"/>
      <c r="B950" s="61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5">
      <c r="A951" s="35"/>
      <c r="B951" s="61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5">
      <c r="A952" s="35"/>
      <c r="B952" s="61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5">
      <c r="A953" s="35"/>
      <c r="B953" s="61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5">
      <c r="A954" s="35"/>
      <c r="B954" s="61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5">
      <c r="A955" s="35"/>
      <c r="B955" s="61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5">
      <c r="A956" s="35"/>
      <c r="B956" s="61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5">
      <c r="A957" s="35"/>
      <c r="B957" s="61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5">
      <c r="A958" s="35"/>
      <c r="B958" s="61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5">
      <c r="A959" s="35"/>
      <c r="B959" s="61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5">
      <c r="A960" s="35"/>
      <c r="B960" s="61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5">
      <c r="A961" s="35"/>
      <c r="B961" s="61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5">
      <c r="A962" s="35"/>
      <c r="B962" s="61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5">
      <c r="A963" s="35"/>
      <c r="B963" s="61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5">
      <c r="A964" s="35"/>
      <c r="B964" s="61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5">
      <c r="A965" s="35"/>
      <c r="B965" s="61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5">
      <c r="A966" s="35"/>
      <c r="B966" s="61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5">
      <c r="A967" s="35"/>
      <c r="B967" s="61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5">
      <c r="A968" s="35"/>
      <c r="B968" s="61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5">
      <c r="A969" s="35"/>
      <c r="B969" s="61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5">
      <c r="A970" s="35"/>
      <c r="B970" s="61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5">
      <c r="A971" s="35"/>
      <c r="B971" s="61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5">
      <c r="A972" s="35"/>
      <c r="B972" s="61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5">
      <c r="A973" s="35"/>
      <c r="B973" s="61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5">
      <c r="A974" s="35"/>
      <c r="B974" s="61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5">
      <c r="A975" s="35"/>
      <c r="B975" s="61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5">
      <c r="A976" s="35"/>
      <c r="B976" s="61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5">
      <c r="A977" s="35"/>
      <c r="B977" s="61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5">
      <c r="A978" s="35"/>
      <c r="B978" s="61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5">
      <c r="A979" s="35"/>
      <c r="B979" s="61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5">
      <c r="A980" s="35"/>
      <c r="B980" s="61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5">
      <c r="A981" s="35"/>
      <c r="B981" s="61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5">
      <c r="A982" s="35"/>
      <c r="B982" s="61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5">
      <c r="A983" s="35"/>
      <c r="B983" s="61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5">
      <c r="A984" s="35"/>
      <c r="B984" s="61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5">
      <c r="A985" s="35"/>
      <c r="B985" s="61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5">
      <c r="A986" s="35"/>
      <c r="B986" s="61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5">
      <c r="A987" s="35"/>
      <c r="B987" s="61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5">
      <c r="A988" s="35"/>
      <c r="B988" s="61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5">
      <c r="A989" s="35"/>
      <c r="B989" s="61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5">
      <c r="A990" s="35"/>
      <c r="B990" s="61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5">
      <c r="A991" s="35"/>
      <c r="B991" s="61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5">
      <c r="A992" s="35"/>
      <c r="B992" s="61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5">
      <c r="A993" s="35"/>
      <c r="B993" s="61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5">
      <c r="A994" s="35"/>
      <c r="B994" s="61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5">
      <c r="A995" s="35"/>
      <c r="B995" s="61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5">
      <c r="A996" s="35"/>
      <c r="B996" s="61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5">
      <c r="A997" s="35"/>
      <c r="B997" s="61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5">
      <c r="A998" s="35"/>
      <c r="B998" s="61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5">
      <c r="A999" s="35"/>
      <c r="B999" s="61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5">
      <c r="A1000" s="35"/>
      <c r="B1000" s="61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  <row r="1001" spans="1:26" ht="15">
      <c r="A1001" s="35"/>
      <c r="B1001" s="61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</row>
    <row r="1002" spans="1:26" ht="15">
      <c r="A1002" s="35"/>
      <c r="B1002" s="61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/>
    </row>
    <row r="1003" spans="1:26" ht="15">
      <c r="A1003" s="35"/>
      <c r="B1003" s="61"/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  <c r="P1003" s="35"/>
      <c r="Q1003" s="35"/>
      <c r="R1003" s="35"/>
      <c r="S1003" s="35"/>
      <c r="T1003" s="35"/>
      <c r="U1003" s="35"/>
      <c r="V1003" s="35"/>
      <c r="W1003" s="35"/>
      <c r="X1003" s="35"/>
      <c r="Y1003" s="35"/>
      <c r="Z1003" s="35"/>
    </row>
    <row r="1004" spans="1:26" ht="15">
      <c r="A1004" s="35"/>
      <c r="B1004" s="61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</row>
    <row r="1005" spans="1:26" ht="15">
      <c r="A1005" s="35"/>
      <c r="B1005" s="61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  <c r="W1005" s="35"/>
      <c r="X1005" s="35"/>
      <c r="Y1005" s="35"/>
      <c r="Z1005" s="35"/>
    </row>
    <row r="1006" spans="1:26" ht="15">
      <c r="A1006" s="35"/>
      <c r="B1006" s="61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  <c r="P1006" s="35"/>
      <c r="Q1006" s="35"/>
      <c r="R1006" s="35"/>
      <c r="S1006" s="35"/>
      <c r="T1006" s="35"/>
      <c r="U1006" s="35"/>
      <c r="V1006" s="35"/>
      <c r="W1006" s="35"/>
      <c r="X1006" s="35"/>
      <c r="Y1006" s="35"/>
      <c r="Z1006" s="35"/>
    </row>
    <row r="1007" spans="1:26" ht="15">
      <c r="A1007" s="35"/>
      <c r="B1007" s="61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/>
      <c r="V1007" s="35"/>
      <c r="W1007" s="35"/>
      <c r="X1007" s="35"/>
      <c r="Y1007" s="35"/>
      <c r="Z1007" s="35"/>
    </row>
    <row r="1008" spans="1:26" ht="15">
      <c r="A1008" s="35"/>
      <c r="B1008" s="61"/>
      <c r="C1008" s="35"/>
      <c r="D1008" s="35"/>
      <c r="E1008" s="35"/>
      <c r="F1008" s="35"/>
      <c r="G1008" s="35"/>
      <c r="H1008" s="35"/>
      <c r="I1008" s="35"/>
      <c r="J1008" s="35"/>
      <c r="K1008" s="35"/>
      <c r="L1008" s="35"/>
      <c r="M1008" s="35"/>
      <c r="N1008" s="35"/>
      <c r="O1008" s="35"/>
      <c r="P1008" s="35"/>
      <c r="Q1008" s="35"/>
      <c r="R1008" s="35"/>
      <c r="S1008" s="35"/>
      <c r="T1008" s="35"/>
      <c r="U1008" s="35"/>
      <c r="V1008" s="35"/>
      <c r="W1008" s="35"/>
      <c r="X1008" s="35"/>
      <c r="Y1008" s="35"/>
      <c r="Z1008" s="35"/>
    </row>
    <row r="1009" spans="1:26" ht="15">
      <c r="A1009" s="35"/>
      <c r="B1009" s="61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  <c r="P1009" s="35"/>
      <c r="Q1009" s="35"/>
      <c r="R1009" s="35"/>
      <c r="S1009" s="35"/>
      <c r="T1009" s="35"/>
      <c r="U1009" s="35"/>
      <c r="V1009" s="35"/>
      <c r="W1009" s="35"/>
      <c r="X1009" s="35"/>
      <c r="Y1009" s="35"/>
      <c r="Z1009" s="35"/>
    </row>
    <row r="1010" spans="1:26" ht="15">
      <c r="A1010" s="35"/>
      <c r="B1010" s="61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  <c r="P1010" s="35"/>
      <c r="Q1010" s="35"/>
      <c r="R1010" s="35"/>
      <c r="S1010" s="35"/>
      <c r="T1010" s="35"/>
      <c r="U1010" s="35"/>
      <c r="V1010" s="35"/>
      <c r="W1010" s="35"/>
      <c r="X1010" s="35"/>
      <c r="Y1010" s="35"/>
      <c r="Z1010" s="35"/>
    </row>
  </sheetData>
  <dataValidations count="1">
    <dataValidation type="custom" allowBlank="1" showDropDown="1" showErrorMessage="1" sqref="B14 B17 B25 B28">
      <formula1>OR(NOT(ISERROR(DATEVALUE(B14))), AND(ISNUMBER(B14), LEFT(CELL("format", B14))="D"))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Dashboard</vt:lpstr>
      <vt:lpstr>Company</vt:lpstr>
      <vt:lpstr>Team 1</vt:lpstr>
      <vt:lpstr>Team 2</vt:lpstr>
      <vt:lpstr>Team 3</vt:lpstr>
      <vt:lpstr>Team 4</vt:lpstr>
      <vt:lpstr>Settings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Kullanıcısı</cp:lastModifiedBy>
  <dcterms:created xsi:type="dcterms:W3CDTF">2021-03-04T00:36:44Z</dcterms:created>
  <dcterms:modified xsi:type="dcterms:W3CDTF">2023-11-17T09:58:59Z</dcterms:modified>
</cp:coreProperties>
</file>