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Huaweı\Desktop\"/>
    </mc:Choice>
  </mc:AlternateContent>
  <xr:revisionPtr revIDLastSave="0" documentId="13_ncr:1_{1F95AC61-FDF5-454B-887B-A3558CB74DBA}" xr6:coauthVersionLast="47" xr6:coauthVersionMax="47" xr10:uidLastSave="{00000000-0000-0000-0000-000000000000}"/>
  <bookViews>
    <workbookView xWindow="-108" yWindow="-108" windowWidth="23256" windowHeight="13896" xr2:uid="{EF405AD9-BD72-49DB-A00E-BEE17FCDB849}"/>
  </bookViews>
  <sheets>
    <sheet name="Project Plan Template" sheetId="3" r:id="rId1"/>
  </sheets>
  <definedNames>
    <definedName name="rng_Completed">OFFSET(rng_Tasks,0,7)</definedName>
    <definedName name="rng_Pending">OFFSET(rng_Tasks,0,8)</definedName>
    <definedName name="rng_StartDate">OFFSET(rng_Tasks,0,2)</definedName>
    <definedName name="rng_Tasks">OFFSET(Table14[[#Headers],[Tasks]],1,0,COUNTA(Table14[Tasks]),1)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3" l="1"/>
  <c r="F4" i="3"/>
  <c r="C5" i="3" l="1"/>
  <c r="C6" i="3"/>
  <c r="C4" i="3"/>
  <c r="H5" i="3"/>
  <c r="H7" i="3" s="1"/>
  <c r="C3" i="3"/>
  <c r="H10" i="3"/>
  <c r="I10" i="3" s="1"/>
  <c r="H11" i="3"/>
  <c r="I11" i="3" s="1"/>
  <c r="J11" i="3" s="1"/>
  <c r="H12" i="3"/>
  <c r="I12" i="3" s="1"/>
  <c r="H13" i="3"/>
  <c r="H14" i="3"/>
  <c r="I14" i="3" s="1"/>
  <c r="J14" i="3" s="1"/>
  <c r="H15" i="3"/>
  <c r="H16" i="3"/>
  <c r="I16" i="3" s="1"/>
  <c r="J16" i="3" s="1"/>
  <c r="H17" i="3"/>
  <c r="H18" i="3"/>
  <c r="H19" i="3"/>
  <c r="H20" i="3"/>
  <c r="I20" i="3" s="1"/>
  <c r="H21" i="3"/>
  <c r="H22" i="3"/>
  <c r="H23" i="3"/>
  <c r="I23" i="3" s="1"/>
  <c r="J23" i="3" s="1"/>
  <c r="H24" i="3"/>
  <c r="H25" i="3"/>
  <c r="H26" i="3"/>
  <c r="I26" i="3" s="1"/>
  <c r="J26" i="3" s="1"/>
  <c r="H27" i="3"/>
  <c r="H28" i="3"/>
  <c r="I28" i="3" s="1"/>
  <c r="H29" i="3"/>
  <c r="H30" i="3"/>
  <c r="H31" i="3"/>
  <c r="H32" i="3"/>
  <c r="I32" i="3" s="1"/>
  <c r="H33" i="3"/>
  <c r="I33" i="3" s="1"/>
  <c r="J33" i="3" s="1"/>
  <c r="H34" i="3"/>
  <c r="H35" i="3"/>
  <c r="I35" i="3" s="1"/>
  <c r="J35" i="3" s="1"/>
  <c r="H36" i="3"/>
  <c r="H37" i="3"/>
  <c r="I21" i="3" l="1"/>
  <c r="J21" i="3" s="1"/>
  <c r="J28" i="3"/>
  <c r="I36" i="3"/>
  <c r="J36" i="3" s="1"/>
  <c r="J12" i="3"/>
  <c r="J10" i="3"/>
  <c r="I34" i="3"/>
  <c r="J34" i="3" s="1"/>
  <c r="I24" i="3"/>
  <c r="J24" i="3" s="1"/>
  <c r="I22" i="3"/>
  <c r="J22" i="3" s="1"/>
  <c r="F3" i="3"/>
  <c r="I31" i="3"/>
  <c r="J31" i="3" s="1"/>
  <c r="I19" i="3"/>
  <c r="J19" i="3" s="1"/>
  <c r="I30" i="3"/>
  <c r="J30" i="3" s="1"/>
  <c r="I18" i="3"/>
  <c r="J18" i="3" s="1"/>
  <c r="I29" i="3"/>
  <c r="J29" i="3" s="1"/>
  <c r="J32" i="3"/>
  <c r="I15" i="3"/>
  <c r="J15" i="3" s="1"/>
  <c r="I17" i="3"/>
  <c r="J17" i="3" s="1"/>
  <c r="J20" i="3"/>
  <c r="I27" i="3"/>
  <c r="J27" i="3" s="1"/>
  <c r="I37" i="3"/>
  <c r="J37" i="3" s="1"/>
  <c r="I25" i="3"/>
  <c r="J25" i="3" s="1"/>
  <c r="I13" i="3"/>
  <c r="J13" i="3" s="1"/>
</calcChain>
</file>

<file path=xl/sharedStrings.xml><?xml version="1.0" encoding="utf-8"?>
<sst xmlns="http://schemas.openxmlformats.org/spreadsheetml/2006/main" count="78" uniqueCount="37">
  <si>
    <t>Start Date</t>
  </si>
  <si>
    <t>End Date</t>
  </si>
  <si>
    <t>Progress</t>
  </si>
  <si>
    <t>Completed</t>
  </si>
  <si>
    <t>Pending</t>
  </si>
  <si>
    <t>Duration</t>
  </si>
  <si>
    <t>Status</t>
  </si>
  <si>
    <t>Not Started</t>
  </si>
  <si>
    <t>In progress</t>
  </si>
  <si>
    <t>Responsible</t>
  </si>
  <si>
    <t>Tasks</t>
  </si>
  <si>
    <t>TOTAL TASKS</t>
  </si>
  <si>
    <t>Project Start</t>
  </si>
  <si>
    <t>Project End</t>
  </si>
  <si>
    <t>Project Name</t>
  </si>
  <si>
    <t>Overall
Progress</t>
  </si>
  <si>
    <t>Name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</si>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</sst>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/>
      <name val="Aptos"/>
      <family val="2"/>
    </font>
    <font>
      <sz val="18"/>
      <color theme="7" tint="-0.499984740745262"/>
      <name val="Aptos Display"/>
      <family val="2"/>
    </font>
    <font>
      <b/>
      <sz val="16"/>
      <color theme="7" tint="-0.499984740745262"/>
      <name val="Aptos Display"/>
      <family val="2"/>
    </font>
    <font>
      <sz val="18"/>
      <color theme="1"/>
      <name val="Aptos Display"/>
      <family val="2"/>
    </font>
    <font>
      <b/>
      <sz val="11"/>
      <color theme="1"/>
      <name val="Aptos Display"/>
      <family val="2"/>
    </font>
    <font>
      <sz val="11"/>
      <color theme="1"/>
      <name val="Aptos Display"/>
      <family val="2"/>
    </font>
    <font>
      <sz val="16"/>
      <color theme="1"/>
      <name val="Aptos Display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5" borderId="1" xfId="0" applyFill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 indent="1"/>
    </xf>
    <xf numFmtId="0" fontId="9" fillId="7" borderId="0" xfId="0" applyFont="1" applyFill="1" applyAlignment="1">
      <alignment horizontal="right" vertical="center" indent="1"/>
    </xf>
    <xf numFmtId="0" fontId="9" fillId="6" borderId="0" xfId="0" applyFont="1" applyFill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8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 indent="1"/>
    </xf>
    <xf numFmtId="0" fontId="10" fillId="8" borderId="0" xfId="0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 indent="1"/>
    </xf>
  </cellXfs>
  <cellStyles count="2">
    <cellStyle name="Normal" xfId="0" builtinId="0"/>
    <cellStyle name="Percent" xfId="1" builtinId="5"/>
  </cellStyles>
  <dxfs count="18"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dd/mm/yyyy"/>
      <alignment horizontal="center" vertical="center" textRotation="0" wrapText="0" indent="0" justifyLastLine="0" shrinkToFit="0" readingOrder="0"/>
    </dxf>
    <dxf>
      <numFmt numFmtId="164" formatCode="dd/mm/yyyy"/>
      <alignment horizontal="center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ptos"/>
        <family val="2"/>
        <scheme val="none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TableStyleLight1 2" pivot="0" count="7" xr9:uid="{607B5762-74CC-4D39-AFF6-76C00A2070E9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99E39B"/>
      <color rgb="FF7EDC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43-46C7-B13D-F013D705AA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40-42AC-8194-C44CC020E24F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43-46C7-B13D-F013D705AADA}"/>
              </c:ext>
            </c:extLst>
          </c:dPt>
          <c:val>
            <c:numRef>
              <c:f>'Project Plan Template'!$H$5:$H$7</c:f>
              <c:numCache>
                <c:formatCode>0%</c:formatCode>
                <c:ptCount val="3"/>
                <c:pt idx="0">
                  <c:v>0.38500000000000001</c:v>
                </c:pt>
                <c:pt idx="2">
                  <c:v>0.61499999999999999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3-46C7-B13D-F013D705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104776</xdr:colOff>
      <xdr:row>2</xdr:row>
      <xdr:rowOff>28575</xdr:rowOff>
    </xdr:from>
    <xdr:to>
      <xdr:col>9</xdr:col>
      <xdr:colOff>561975</xdr:colOff>
      <xdr:row>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F5AC82-CEC4-4DF5-81C9-B3F8080EB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286871</xdr:colOff>
      <xdr:row>0</xdr:row>
      <xdr:rowOff>57851</xdr:rowOff>
    </xdr:from>
    <xdr:to>
      <xdr:col>10</xdr:col>
      <xdr:colOff>0</xdr:colOff>
      <xdr:row>0</xdr:row>
      <xdr:rowOff>358589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D74D8A9B-B680-CEAC-577B-497B6F313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85412" y="57851"/>
          <a:ext cx="1268436" cy="3007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87E4EA-2137-4137-9E3F-CE3539C094BA}" name="Table14" displayName="Table14" ref="B9:J37" totalsRowShown="0" headerRowDxfId="10" dataDxfId="9">
  <tableColumns count="9">
    <tableColumn id="1" xr3:uid="{0A7C86CC-0564-484C-903E-376B83D38B1E}" name="Tasks" dataDxfId="8"/>
    <tableColumn id="9" xr3:uid="{95E71306-6261-4343-A355-0BDDD195DA10}" name="Responsible" dataDxfId="7"/>
    <tableColumn id="2" xr3:uid="{37A090FC-079A-4BA8-B8DA-82715180A832}" name="Start Date" dataDxfId="6"/>
    <tableColumn id="3" xr3:uid="{5FD4D417-8D8A-4435-8DD9-AE698750E8F4}" name="End Date" dataDxfId="5"/>
    <tableColumn id="4" xr3:uid="{AB101C76-0291-4AF9-8296-B4FAD7AC820E}" name="Progress" dataDxfId="4" dataCellStyle="Percent"/>
    <tableColumn id="5" xr3:uid="{CD48541F-765D-41E5-AD9C-791C860DD0B0}" name="Status" dataDxfId="3" dataCellStyle="Percent"/>
    <tableColumn id="6" xr3:uid="{0BDB9349-34F9-4D26-8028-90B219F479AB}" name="Duration" dataDxfId="2">
      <calculatedColumnFormula>IF(Table14[[#This Row],[Tasks]]="","",Table14[[#This Row],[End Date]]-Table14[[#This Row],[Start Date]]+1)</calculatedColumnFormula>
    </tableColumn>
    <tableColumn id="7" xr3:uid="{2C1D1A74-D633-4E42-BD39-E0B32E7D49E0}" name="Completed" dataDxfId="1">
      <calculatedColumnFormula>IFERROR(ROUND(Table14[[#This Row],[Duration]]*Table14[[#This Row],[Progress]],0),"")</calculatedColumnFormula>
    </tableColumn>
    <tableColumn id="8" xr3:uid="{F4E17ED8-F324-4943-905F-349E00841ABD}" name="Pending" dataDxfId="0">
      <calculatedColumnFormula>IFERROR(Table14[[#This Row],[Duration]]-Table14[[#This Row],[Completed]],"")</calculatedColumnFormula>
    </tableColumn>
  </tableColumns>
  <tableStyleInfo name="TableStyleLight1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1009-B8FB-4B7A-B19F-26E4145D4C7B}">
  <sheetPr>
    <tabColor rgb="FF92D050"/>
  </sheetPr>
  <dimension ref="B1:AA37"/>
  <sheetViews>
    <sheetView showRowColHeaders="0" tabSelected="1" zoomScale="85" zoomScaleNormal="85" workbookViewId="0">
      <selection activeCell="AD24" sqref="AD24"/>
    </sheetView>
  </sheetViews>
  <sheetFormatPr defaultColWidth="14.44140625" defaultRowHeight="20.100000000000001" customHeight="1" x14ac:dyDescent="0.3"/>
  <cols>
    <col min="1" max="1" width="1" style="1" customWidth="1"/>
    <col min="2" max="3" width="27.44140625" style="5" customWidth="1"/>
    <col min="4" max="5" width="12.88671875" style="3" customWidth="1"/>
    <col min="6" max="6" width="15.6640625" style="3" customWidth="1"/>
    <col min="7" max="7" width="15" style="3" customWidth="1"/>
    <col min="8" max="9" width="11.33203125" style="3" customWidth="1"/>
    <col min="10" max="10" width="11.33203125" style="1" customWidth="1"/>
    <col min="11" max="25" width="14.44140625" style="1" hidden="1" customWidth="1"/>
    <col min="26" max="26" width="0.88671875" style="1" customWidth="1"/>
    <col min="27" max="16384" width="14.44140625" style="1"/>
  </cols>
  <sheetData>
    <row r="1" spans="2:27" ht="30" customHeight="1" x14ac:dyDescent="0.3">
      <c r="B1" s="30" t="s">
        <v>14</v>
      </c>
      <c r="C1" s="31"/>
      <c r="D1" s="31"/>
      <c r="E1" s="31"/>
      <c r="F1" s="31"/>
      <c r="G1" s="31"/>
      <c r="H1" s="31"/>
      <c r="I1" s="31"/>
      <c r="J1" s="31"/>
    </row>
    <row r="2" spans="2:27" ht="5.25" customHeight="1" thickBot="1" x14ac:dyDescent="0.35">
      <c r="B2" s="14"/>
      <c r="C2" s="15"/>
      <c r="D2" s="15"/>
      <c r="E2" s="15"/>
      <c r="F2" s="15"/>
      <c r="G2" s="15"/>
      <c r="H2" s="15"/>
      <c r="I2" s="15"/>
      <c r="J2" s="15"/>
      <c r="AA2" s="10"/>
    </row>
    <row r="3" spans="2:27" ht="20.100000000000001" customHeight="1" x14ac:dyDescent="0.3">
      <c r="B3" s="16" t="s">
        <v>11</v>
      </c>
      <c r="C3" s="17">
        <f>COUNTA(Table14[Tasks])</f>
        <v>20</v>
      </c>
      <c r="D3" s="18"/>
      <c r="E3" s="19" t="s">
        <v>5</v>
      </c>
      <c r="F3" s="20">
        <f>F5-F4+1</f>
        <v>99</v>
      </c>
      <c r="G3" s="18"/>
      <c r="H3" s="21" t="s">
        <v>15</v>
      </c>
      <c r="I3" s="18"/>
      <c r="J3" s="22"/>
    </row>
    <row r="4" spans="2:27" ht="20.100000000000001" customHeight="1" x14ac:dyDescent="0.3">
      <c r="B4" s="23" t="s">
        <v>3</v>
      </c>
      <c r="C4" s="24">
        <f>COUNTIF(Table14[Status],B4)</f>
        <v>4</v>
      </c>
      <c r="D4" s="18"/>
      <c r="E4" s="25" t="s">
        <v>12</v>
      </c>
      <c r="F4" s="26">
        <f>MIN(Table14[Start Date])</f>
        <v>45566</v>
      </c>
      <c r="G4" s="18"/>
      <c r="H4" s="27"/>
      <c r="I4" s="18"/>
      <c r="J4" s="22"/>
    </row>
    <row r="5" spans="2:27" ht="20.100000000000001" customHeight="1" x14ac:dyDescent="0.3">
      <c r="B5" s="23" t="s">
        <v>8</v>
      </c>
      <c r="C5" s="24">
        <f>COUNTIF(Table14[Status],B5)</f>
        <v>8</v>
      </c>
      <c r="D5" s="18"/>
      <c r="E5" s="25" t="s">
        <v>13</v>
      </c>
      <c r="F5" s="26">
        <f>MAX(Table14[End Date])</f>
        <v>45664</v>
      </c>
      <c r="G5" s="18"/>
      <c r="H5" s="28">
        <f>AVERAGE(Table14[Progress])</f>
        <v>0.38500000000000001</v>
      </c>
      <c r="I5" s="18"/>
      <c r="J5" s="22"/>
    </row>
    <row r="6" spans="2:27" ht="20.100000000000001" customHeight="1" x14ac:dyDescent="0.3">
      <c r="B6" s="23" t="s">
        <v>7</v>
      </c>
      <c r="C6" s="24">
        <f>COUNTIF(Table14[Status],B6)</f>
        <v>8</v>
      </c>
      <c r="D6" s="18"/>
      <c r="E6" s="25"/>
      <c r="F6" s="29"/>
      <c r="G6" s="18"/>
      <c r="H6" s="28"/>
      <c r="I6" s="18"/>
      <c r="J6" s="22"/>
    </row>
    <row r="7" spans="2:27" ht="14.4" x14ac:dyDescent="0.3">
      <c r="H7" s="11">
        <f>1-H5</f>
        <v>0.61499999999999999</v>
      </c>
    </row>
    <row r="9" spans="2:27" ht="70.5" customHeight="1" x14ac:dyDescent="0.3">
      <c r="B9" s="12" t="s">
        <v>10</v>
      </c>
      <c r="C9" s="12" t="s">
        <v>9</v>
      </c>
      <c r="D9" s="13" t="s">
        <v>0</v>
      </c>
      <c r="E9" s="13" t="s">
        <v>1</v>
      </c>
      <c r="F9" s="13" t="s">
        <v>2</v>
      </c>
      <c r="G9" s="13" t="s">
        <v>6</v>
      </c>
      <c r="H9" s="13" t="s">
        <v>5</v>
      </c>
      <c r="I9" s="13" t="s">
        <v>3</v>
      </c>
      <c r="J9" s="13" t="s">
        <v>4</v>
      </c>
    </row>
    <row r="10" spans="2:27" ht="20.100000000000001" customHeight="1" x14ac:dyDescent="0.3">
      <c r="B10" s="5" t="s">
        <v>17</v>
      </c>
      <c r="C10" s="5" t="s">
        <v>16</v>
      </c>
      <c r="D10" s="4">
        <v>45566</v>
      </c>
      <c r="E10" s="4">
        <v>45646</v>
      </c>
      <c r="F10" s="8">
        <v>1</v>
      </c>
      <c r="G10" s="2" t="s">
        <v>3</v>
      </c>
      <c r="H10" s="9">
        <f>IF(Table14[[#This Row],[Tasks]]="","",Table14[[#This Row],[End Date]]-Table14[[#This Row],[Start Date]]+1)</f>
        <v>81</v>
      </c>
      <c r="I10" s="9">
        <f>IFERROR(ROUND(Table14[[#This Row],[Duration]]*Table14[[#This Row],[Progress]],0),"")</f>
        <v>81</v>
      </c>
      <c r="J10" s="9">
        <f>IFERROR(Table14[[#This Row],[Duration]]-Table14[[#This Row],[Completed]],"")</f>
        <v>0</v>
      </c>
    </row>
    <row r="11" spans="2:27" ht="20.100000000000001" customHeight="1" x14ac:dyDescent="0.3">
      <c r="B11" s="5" t="s">
        <v>18</v>
      </c>
      <c r="C11" s="5" t="s">
        <v>16</v>
      </c>
      <c r="D11" s="4">
        <v>45567</v>
      </c>
      <c r="E11" s="4">
        <v>45608</v>
      </c>
      <c r="F11" s="8">
        <v>0.5</v>
      </c>
      <c r="G11" s="2" t="s">
        <v>8</v>
      </c>
      <c r="H11" s="9">
        <f>IF(Table14[[#This Row],[Tasks]]="","",Table14[[#This Row],[End Date]]-Table14[[#This Row],[Start Date]]+1)</f>
        <v>42</v>
      </c>
      <c r="I11" s="9">
        <f>IFERROR(ROUND(Table14[[#This Row],[Duration]]*Table14[[#This Row],[Progress]],0),"")</f>
        <v>21</v>
      </c>
      <c r="J11" s="9">
        <f>IFERROR(Table14[[#This Row],[Duration]]-Table14[[#This Row],[Completed]],"")</f>
        <v>21</v>
      </c>
    </row>
    <row r="12" spans="2:27" ht="20.100000000000001" customHeight="1" x14ac:dyDescent="0.3">
      <c r="B12" s="5" t="s">
        <v>19</v>
      </c>
      <c r="C12" s="5" t="s">
        <v>16</v>
      </c>
      <c r="D12" s="4">
        <v>45568</v>
      </c>
      <c r="E12" s="4">
        <v>45574</v>
      </c>
      <c r="F12" s="8">
        <v>1</v>
      </c>
      <c r="G12" s="2" t="s">
        <v>3</v>
      </c>
      <c r="H12" s="9">
        <f>IF(Table14[[#This Row],[Tasks]]="","",Table14[[#This Row],[End Date]]-Table14[[#This Row],[Start Date]]+1)</f>
        <v>7</v>
      </c>
      <c r="I12" s="9">
        <f>IFERROR(ROUND(Table14[[#This Row],[Duration]]*Table14[[#This Row],[Progress]],0),"")</f>
        <v>7</v>
      </c>
      <c r="J12" s="9">
        <f>IFERROR(Table14[[#This Row],[Duration]]-Table14[[#This Row],[Completed]],"")</f>
        <v>0</v>
      </c>
    </row>
    <row r="13" spans="2:27" ht="20.100000000000001" customHeight="1" x14ac:dyDescent="0.3">
      <c r="B13" s="5" t="s">
        <v>20</v>
      </c>
      <c r="C13" s="5" t="s">
        <v>16</v>
      </c>
      <c r="D13" s="4">
        <v>45569</v>
      </c>
      <c r="E13" s="4">
        <v>45575</v>
      </c>
      <c r="F13" s="8">
        <v>0.45</v>
      </c>
      <c r="G13" s="2" t="s">
        <v>8</v>
      </c>
      <c r="H13" s="9">
        <f>IF(Table14[[#This Row],[Tasks]]="","",Table14[[#This Row],[End Date]]-Table14[[#This Row],[Start Date]]+1)</f>
        <v>7</v>
      </c>
      <c r="I13" s="9">
        <f>IFERROR(ROUND(Table14[[#This Row],[Duration]]*Table14[[#This Row],[Progress]],0),"")</f>
        <v>3</v>
      </c>
      <c r="J13" s="9">
        <f>IFERROR(Table14[[#This Row],[Duration]]-Table14[[#This Row],[Completed]],"")</f>
        <v>4</v>
      </c>
    </row>
    <row r="14" spans="2:27" ht="20.100000000000001" customHeight="1" x14ac:dyDescent="0.3">
      <c r="B14" s="5" t="s">
        <v>21</v>
      </c>
      <c r="C14" s="5" t="s">
        <v>16</v>
      </c>
      <c r="D14" s="4">
        <v>45580</v>
      </c>
      <c r="E14" s="4">
        <v>45593</v>
      </c>
      <c r="F14" s="8">
        <v>0.4</v>
      </c>
      <c r="G14" s="2" t="s">
        <v>8</v>
      </c>
      <c r="H14" s="9">
        <f>IF(Table14[[#This Row],[Tasks]]="","",Table14[[#This Row],[End Date]]-Table14[[#This Row],[Start Date]]+1)</f>
        <v>14</v>
      </c>
      <c r="I14" s="9">
        <f>IFERROR(ROUND(Table14[[#This Row],[Duration]]*Table14[[#This Row],[Progress]],0),"")</f>
        <v>6</v>
      </c>
      <c r="J14" s="9">
        <f>IFERROR(Table14[[#This Row],[Duration]]-Table14[[#This Row],[Completed]],"")</f>
        <v>8</v>
      </c>
    </row>
    <row r="15" spans="2:27" ht="20.100000000000001" customHeight="1" x14ac:dyDescent="0.3">
      <c r="B15" s="5" t="s">
        <v>22</v>
      </c>
      <c r="C15" s="5" t="s">
        <v>16</v>
      </c>
      <c r="D15" s="4">
        <v>45575</v>
      </c>
      <c r="E15" s="4">
        <v>45595</v>
      </c>
      <c r="F15" s="8">
        <v>0</v>
      </c>
      <c r="G15" s="2" t="s">
        <v>7</v>
      </c>
      <c r="H15" s="9">
        <f>IF(Table14[[#This Row],[Tasks]]="","",Table14[[#This Row],[End Date]]-Table14[[#This Row],[Start Date]]+1)</f>
        <v>21</v>
      </c>
      <c r="I15" s="9">
        <f>IFERROR(ROUND(Table14[[#This Row],[Duration]]*Table14[[#This Row],[Progress]],0),"")</f>
        <v>0</v>
      </c>
      <c r="J15" s="9">
        <f>IFERROR(Table14[[#This Row],[Duration]]-Table14[[#This Row],[Completed]],"")</f>
        <v>21</v>
      </c>
    </row>
    <row r="16" spans="2:27" ht="20.100000000000001" customHeight="1" x14ac:dyDescent="0.3">
      <c r="B16" s="5" t="s">
        <v>23</v>
      </c>
      <c r="C16" s="5" t="s">
        <v>16</v>
      </c>
      <c r="D16" s="4">
        <v>45585</v>
      </c>
      <c r="E16" s="4">
        <v>45594</v>
      </c>
      <c r="F16" s="8">
        <v>0.4</v>
      </c>
      <c r="G16" s="2" t="s">
        <v>8</v>
      </c>
      <c r="H16" s="9">
        <f>IF(Table14[[#This Row],[Tasks]]="","",Table14[[#This Row],[End Date]]-Table14[[#This Row],[Start Date]]+1)</f>
        <v>10</v>
      </c>
      <c r="I16" s="9">
        <f>IFERROR(ROUND(Table14[[#This Row],[Duration]]*Table14[[#This Row],[Progress]],0),"")</f>
        <v>4</v>
      </c>
      <c r="J16" s="9">
        <f>IFERROR(Table14[[#This Row],[Duration]]-Table14[[#This Row],[Completed]],"")</f>
        <v>6</v>
      </c>
    </row>
    <row r="17" spans="2:10" ht="20.100000000000001" customHeight="1" x14ac:dyDescent="0.3">
      <c r="B17" s="5" t="s">
        <v>24</v>
      </c>
      <c r="C17" s="5" t="s">
        <v>16</v>
      </c>
      <c r="D17" s="4">
        <v>45595</v>
      </c>
      <c r="E17" s="4">
        <v>45608</v>
      </c>
      <c r="F17" s="8">
        <v>0</v>
      </c>
      <c r="G17" s="2" t="s">
        <v>7</v>
      </c>
      <c r="H17" s="9">
        <f>IF(Table14[[#This Row],[Tasks]]="","",Table14[[#This Row],[End Date]]-Table14[[#This Row],[Start Date]]+1)</f>
        <v>14</v>
      </c>
      <c r="I17" s="9">
        <f>IFERROR(ROUND(Table14[[#This Row],[Duration]]*Table14[[#This Row],[Progress]],0),"")</f>
        <v>0</v>
      </c>
      <c r="J17" s="9">
        <f>IFERROR(Table14[[#This Row],[Duration]]-Table14[[#This Row],[Completed]],"")</f>
        <v>14</v>
      </c>
    </row>
    <row r="18" spans="2:10" ht="20.100000000000001" customHeight="1" x14ac:dyDescent="0.3">
      <c r="B18" s="5" t="s">
        <v>25</v>
      </c>
      <c r="C18" s="5" t="s">
        <v>16</v>
      </c>
      <c r="D18" s="4">
        <v>45611</v>
      </c>
      <c r="E18" s="4">
        <v>45652</v>
      </c>
      <c r="F18" s="8">
        <v>0</v>
      </c>
      <c r="G18" s="2" t="s">
        <v>7</v>
      </c>
      <c r="H18" s="9">
        <f>IF(Table14[[#This Row],[Tasks]]="","",Table14[[#This Row],[End Date]]-Table14[[#This Row],[Start Date]]+1)</f>
        <v>42</v>
      </c>
      <c r="I18" s="9">
        <f>IFERROR(ROUND(Table14[[#This Row],[Duration]]*Table14[[#This Row],[Progress]],0),"")</f>
        <v>0</v>
      </c>
      <c r="J18" s="9">
        <f>IFERROR(Table14[[#This Row],[Duration]]-Table14[[#This Row],[Completed]],"")</f>
        <v>42</v>
      </c>
    </row>
    <row r="19" spans="2:10" ht="20.100000000000001" customHeight="1" x14ac:dyDescent="0.3">
      <c r="B19" s="5" t="s">
        <v>26</v>
      </c>
      <c r="C19" s="5" t="s">
        <v>16</v>
      </c>
      <c r="D19" s="4">
        <v>45614</v>
      </c>
      <c r="E19" s="4">
        <v>45639</v>
      </c>
      <c r="F19" s="8">
        <v>1</v>
      </c>
      <c r="G19" s="2" t="s">
        <v>3</v>
      </c>
      <c r="H19" s="9">
        <f>IF(Table14[[#This Row],[Tasks]]="","",Table14[[#This Row],[End Date]]-Table14[[#This Row],[Start Date]]+1)</f>
        <v>26</v>
      </c>
      <c r="I19" s="9">
        <f>IFERROR(ROUND(Table14[[#This Row],[Duration]]*Table14[[#This Row],[Progress]],0),"")</f>
        <v>26</v>
      </c>
      <c r="J19" s="9">
        <f>IFERROR(Table14[[#This Row],[Duration]]-Table14[[#This Row],[Completed]],"")</f>
        <v>0</v>
      </c>
    </row>
    <row r="20" spans="2:10" ht="20.100000000000001" customHeight="1" x14ac:dyDescent="0.3">
      <c r="B20" s="5" t="s">
        <v>27</v>
      </c>
      <c r="C20" s="5" t="s">
        <v>16</v>
      </c>
      <c r="D20" s="4">
        <v>45613</v>
      </c>
      <c r="E20" s="4">
        <v>45622</v>
      </c>
      <c r="F20" s="8">
        <v>0.75</v>
      </c>
      <c r="G20" s="2" t="s">
        <v>8</v>
      </c>
      <c r="H20" s="9">
        <f>IF(Table14[[#This Row],[Tasks]]="","",Table14[[#This Row],[End Date]]-Table14[[#This Row],[Start Date]]+1)</f>
        <v>10</v>
      </c>
      <c r="I20" s="9">
        <f>IFERROR(ROUND(Table14[[#This Row],[Duration]]*Table14[[#This Row],[Progress]],0),"")</f>
        <v>8</v>
      </c>
      <c r="J20" s="9">
        <f>IFERROR(Table14[[#This Row],[Duration]]-Table14[[#This Row],[Completed]],"")</f>
        <v>2</v>
      </c>
    </row>
    <row r="21" spans="2:10" ht="20.100000000000001" customHeight="1" x14ac:dyDescent="0.3">
      <c r="B21" s="5" t="s">
        <v>28</v>
      </c>
      <c r="C21" s="5" t="s">
        <v>16</v>
      </c>
      <c r="D21" s="4">
        <v>45617</v>
      </c>
      <c r="E21" s="4">
        <v>45638</v>
      </c>
      <c r="F21" s="8">
        <v>1</v>
      </c>
      <c r="G21" s="2" t="s">
        <v>3</v>
      </c>
      <c r="H21" s="9">
        <f>IF(Table14[[#This Row],[Tasks]]="","",Table14[[#This Row],[End Date]]-Table14[[#This Row],[Start Date]]+1)</f>
        <v>22</v>
      </c>
      <c r="I21" s="9">
        <f>IFERROR(ROUND(Table14[[#This Row],[Duration]]*Table14[[#This Row],[Progress]],0),"")</f>
        <v>22</v>
      </c>
      <c r="J21" s="9">
        <f>IFERROR(Table14[[#This Row],[Duration]]-Table14[[#This Row],[Completed]],"")</f>
        <v>0</v>
      </c>
    </row>
    <row r="22" spans="2:10" ht="20.100000000000001" customHeight="1" x14ac:dyDescent="0.3">
      <c r="B22" s="5" t="s">
        <v>29</v>
      </c>
      <c r="C22" s="5" t="s">
        <v>16</v>
      </c>
      <c r="D22" s="4">
        <v>45613</v>
      </c>
      <c r="E22" s="4">
        <v>45656</v>
      </c>
      <c r="F22" s="8">
        <v>0.5</v>
      </c>
      <c r="G22" s="2" t="s">
        <v>8</v>
      </c>
      <c r="H22" s="9">
        <f>IF(Table14[[#This Row],[Tasks]]="","",Table14[[#This Row],[End Date]]-Table14[[#This Row],[Start Date]]+1)</f>
        <v>44</v>
      </c>
      <c r="I22" s="9">
        <f>IFERROR(ROUND(Table14[[#This Row],[Duration]]*Table14[[#This Row],[Progress]],0),"")</f>
        <v>22</v>
      </c>
      <c r="J22" s="9">
        <f>IFERROR(Table14[[#This Row],[Duration]]-Table14[[#This Row],[Completed]],"")</f>
        <v>22</v>
      </c>
    </row>
    <row r="23" spans="2:10" ht="20.100000000000001" customHeight="1" x14ac:dyDescent="0.3">
      <c r="B23" s="5" t="s">
        <v>30</v>
      </c>
      <c r="C23" s="5" t="s">
        <v>16</v>
      </c>
      <c r="D23" s="4">
        <v>45619</v>
      </c>
      <c r="E23" s="4">
        <v>45664</v>
      </c>
      <c r="F23" s="8">
        <v>0.45</v>
      </c>
      <c r="G23" s="2" t="s">
        <v>8</v>
      </c>
      <c r="H23" s="9">
        <f>IF(Table14[[#This Row],[Tasks]]="","",Table14[[#This Row],[End Date]]-Table14[[#This Row],[Start Date]]+1)</f>
        <v>46</v>
      </c>
      <c r="I23" s="9">
        <f>IFERROR(ROUND(Table14[[#This Row],[Duration]]*Table14[[#This Row],[Progress]],0),"")</f>
        <v>21</v>
      </c>
      <c r="J23" s="9">
        <f>IFERROR(Table14[[#This Row],[Duration]]-Table14[[#This Row],[Completed]],"")</f>
        <v>25</v>
      </c>
    </row>
    <row r="24" spans="2:10" ht="20.100000000000001" customHeight="1" x14ac:dyDescent="0.3">
      <c r="B24" s="5" t="s">
        <v>31</v>
      </c>
      <c r="C24" s="5" t="s">
        <v>16</v>
      </c>
      <c r="D24" s="4">
        <v>45613</v>
      </c>
      <c r="E24" s="4">
        <v>45628</v>
      </c>
      <c r="F24" s="8">
        <v>0</v>
      </c>
      <c r="G24" s="2" t="s">
        <v>7</v>
      </c>
      <c r="H24" s="9">
        <f>IF(Table14[[#This Row],[Tasks]]="","",Table14[[#This Row],[End Date]]-Table14[[#This Row],[Start Date]]+1)</f>
        <v>16</v>
      </c>
      <c r="I24" s="9">
        <f>IFERROR(ROUND(Table14[[#This Row],[Duration]]*Table14[[#This Row],[Progress]],0),"")</f>
        <v>0</v>
      </c>
      <c r="J24" s="9">
        <f>IFERROR(Table14[[#This Row],[Duration]]-Table14[[#This Row],[Completed]],"")</f>
        <v>16</v>
      </c>
    </row>
    <row r="25" spans="2:10" ht="20.100000000000001" customHeight="1" x14ac:dyDescent="0.3">
      <c r="B25" s="5" t="s">
        <v>32</v>
      </c>
      <c r="C25" s="5" t="s">
        <v>16</v>
      </c>
      <c r="D25" s="4">
        <v>45618</v>
      </c>
      <c r="E25" s="4">
        <v>45639</v>
      </c>
      <c r="F25" s="8">
        <v>0.25</v>
      </c>
      <c r="G25" s="2" t="s">
        <v>8</v>
      </c>
      <c r="H25" s="9">
        <f>IF(Table14[[#This Row],[Tasks]]="","",Table14[[#This Row],[End Date]]-Table14[[#This Row],[Start Date]]+1)</f>
        <v>22</v>
      </c>
      <c r="I25" s="9">
        <f>IFERROR(ROUND(Table14[[#This Row],[Duration]]*Table14[[#This Row],[Progress]],0),"")</f>
        <v>6</v>
      </c>
      <c r="J25" s="9">
        <f>IFERROR(Table14[[#This Row],[Duration]]-Table14[[#This Row],[Completed]],"")</f>
        <v>16</v>
      </c>
    </row>
    <row r="26" spans="2:10" ht="20.100000000000001" customHeight="1" x14ac:dyDescent="0.3">
      <c r="B26" s="5" t="s">
        <v>33</v>
      </c>
      <c r="C26" s="5" t="s">
        <v>16</v>
      </c>
      <c r="D26" s="4">
        <v>45617</v>
      </c>
      <c r="E26" s="4">
        <v>45628</v>
      </c>
      <c r="F26" s="8">
        <v>0</v>
      </c>
      <c r="G26" s="2" t="s">
        <v>7</v>
      </c>
      <c r="H26" s="9">
        <f>IF(Table14[[#This Row],[Tasks]]="","",Table14[[#This Row],[End Date]]-Table14[[#This Row],[Start Date]]+1)</f>
        <v>12</v>
      </c>
      <c r="I26" s="9">
        <f>IFERROR(ROUND(Table14[[#This Row],[Duration]]*Table14[[#This Row],[Progress]],0),"")</f>
        <v>0</v>
      </c>
      <c r="J26" s="9">
        <f>IFERROR(Table14[[#This Row],[Duration]]-Table14[[#This Row],[Completed]],"")</f>
        <v>12</v>
      </c>
    </row>
    <row r="27" spans="2:10" ht="20.100000000000001" customHeight="1" x14ac:dyDescent="0.3">
      <c r="B27" s="5" t="s">
        <v>34</v>
      </c>
      <c r="C27" s="5" t="s">
        <v>16</v>
      </c>
      <c r="D27" s="4">
        <v>45613</v>
      </c>
      <c r="E27" s="4">
        <v>45663</v>
      </c>
      <c r="F27" s="8">
        <v>0</v>
      </c>
      <c r="G27" s="2" t="s">
        <v>7</v>
      </c>
      <c r="H27" s="9">
        <f>IF(Table14[[#This Row],[Tasks]]="","",Table14[[#This Row],[End Date]]-Table14[[#This Row],[Start Date]]+1)</f>
        <v>51</v>
      </c>
      <c r="I27" s="9">
        <f>IFERROR(ROUND(Table14[[#This Row],[Duration]]*Table14[[#This Row],[Progress]],0),"")</f>
        <v>0</v>
      </c>
      <c r="J27" s="9">
        <f>IFERROR(Table14[[#This Row],[Duration]]-Table14[[#This Row],[Completed]],"")</f>
        <v>51</v>
      </c>
    </row>
    <row r="28" spans="2:10" ht="20.100000000000001" customHeight="1" x14ac:dyDescent="0.3">
      <c r="B28" s="5" t="s">
        <v>35</v>
      </c>
      <c r="C28" s="5" t="s">
        <v>16</v>
      </c>
      <c r="D28" s="4">
        <v>45614</v>
      </c>
      <c r="E28" s="4">
        <v>45651</v>
      </c>
      <c r="F28" s="8">
        <v>0</v>
      </c>
      <c r="G28" s="2" t="s">
        <v>7</v>
      </c>
      <c r="H28" s="9">
        <f>IF(Table14[[#This Row],[Tasks]]="","",Table14[[#This Row],[End Date]]-Table14[[#This Row],[Start Date]]+1)</f>
        <v>38</v>
      </c>
      <c r="I28" s="9">
        <f>IFERROR(ROUND(Table14[[#This Row],[Duration]]*Table14[[#This Row],[Progress]],0),"")</f>
        <v>0</v>
      </c>
      <c r="J28" s="9">
        <f>IFERROR(Table14[[#This Row],[Duration]]-Table14[[#This Row],[Completed]],"")</f>
        <v>38</v>
      </c>
    </row>
    <row r="29" spans="2:10" ht="20.100000000000001" customHeight="1" x14ac:dyDescent="0.3">
      <c r="B29" s="5" t="s">
        <v>36</v>
      </c>
      <c r="C29" s="5" t="s">
        <v>16</v>
      </c>
      <c r="D29" s="4">
        <v>45619</v>
      </c>
      <c r="E29" s="4">
        <v>45623</v>
      </c>
      <c r="F29" s="8">
        <v>0</v>
      </c>
      <c r="G29" s="2" t="s">
        <v>7</v>
      </c>
      <c r="H29" s="9">
        <f>IF(Table14[[#This Row],[Tasks]]="","",Table14[[#This Row],[End Date]]-Table14[[#This Row],[Start Date]]+1)</f>
        <v>5</v>
      </c>
      <c r="I29" s="9">
        <f>IFERROR(ROUND(Table14[[#This Row],[Duration]]*Table14[[#This Row],[Progress]],0),"")</f>
        <v>0</v>
      </c>
      <c r="J29" s="9">
        <f>IFERROR(Table14[[#This Row],[Duration]]-Table14[[#This Row],[Completed]],"")</f>
        <v>5</v>
      </c>
    </row>
    <row r="30" spans="2:10" ht="20.100000000000001" customHeight="1" x14ac:dyDescent="0.3">
      <c r="B30" s="6"/>
      <c r="D30" s="7"/>
      <c r="E30" s="7"/>
      <c r="F30" s="2"/>
      <c r="G30" s="2"/>
      <c r="H30" s="9" t="str">
        <f>IF(Table14[[#This Row],[Tasks]]="","",Table14[[#This Row],[End Date]]-Table14[[#This Row],[Start Date]]+1)</f>
        <v/>
      </c>
      <c r="I30" s="9" t="str">
        <f>IFERROR(ROUND(Table14[[#This Row],[Duration]]*Table14[[#This Row],[Progress]],0),"")</f>
        <v/>
      </c>
      <c r="J30" s="9" t="str">
        <f>IFERROR(Table14[[#This Row],[Duration]]-Table14[[#This Row],[Completed]],"")</f>
        <v/>
      </c>
    </row>
    <row r="31" spans="2:10" ht="20.100000000000001" customHeight="1" x14ac:dyDescent="0.3">
      <c r="B31" s="6"/>
      <c r="D31" s="7"/>
      <c r="E31" s="7"/>
      <c r="F31" s="2"/>
      <c r="G31" s="2"/>
      <c r="H31" s="9" t="str">
        <f>IF(Table14[[#This Row],[Tasks]]="","",Table14[[#This Row],[End Date]]-Table14[[#This Row],[Start Date]]+1)</f>
        <v/>
      </c>
      <c r="I31" s="9" t="str">
        <f>IFERROR(ROUND(Table14[[#This Row],[Duration]]*Table14[[#This Row],[Progress]],0),"")</f>
        <v/>
      </c>
      <c r="J31" s="9" t="str">
        <f>IFERROR(Table14[[#This Row],[Duration]]-Table14[[#This Row],[Completed]],"")</f>
        <v/>
      </c>
    </row>
    <row r="32" spans="2:10" ht="20.100000000000001" customHeight="1" x14ac:dyDescent="0.3">
      <c r="B32" s="6"/>
      <c r="D32" s="7"/>
      <c r="E32" s="7"/>
      <c r="F32" s="2"/>
      <c r="G32" s="2"/>
      <c r="H32" s="9" t="str">
        <f>IF(Table14[[#This Row],[Tasks]]="","",Table14[[#This Row],[End Date]]-Table14[[#This Row],[Start Date]]+1)</f>
        <v/>
      </c>
      <c r="I32" s="9" t="str">
        <f>IFERROR(ROUND(Table14[[#This Row],[Duration]]*Table14[[#This Row],[Progress]],0),"")</f>
        <v/>
      </c>
      <c r="J32" s="9" t="str">
        <f>IFERROR(Table14[[#This Row],[Duration]]-Table14[[#This Row],[Completed]],"")</f>
        <v/>
      </c>
    </row>
    <row r="33" spans="2:10" ht="20.100000000000001" customHeight="1" x14ac:dyDescent="0.3">
      <c r="B33" s="6"/>
      <c r="D33" s="7"/>
      <c r="E33" s="7"/>
      <c r="F33" s="2"/>
      <c r="G33" s="2"/>
      <c r="H33" s="9" t="str">
        <f>IF(Table14[[#This Row],[Tasks]]="","",Table14[[#This Row],[End Date]]-Table14[[#This Row],[Start Date]]+1)</f>
        <v/>
      </c>
      <c r="I33" s="9" t="str">
        <f>IFERROR(ROUND(Table14[[#This Row],[Duration]]*Table14[[#This Row],[Progress]],0),"")</f>
        <v/>
      </c>
      <c r="J33" s="9" t="str">
        <f>IFERROR(Table14[[#This Row],[Duration]]-Table14[[#This Row],[Completed]],"")</f>
        <v/>
      </c>
    </row>
    <row r="34" spans="2:10" ht="20.100000000000001" customHeight="1" x14ac:dyDescent="0.3">
      <c r="B34" s="6"/>
      <c r="D34" s="7"/>
      <c r="E34" s="7"/>
      <c r="F34" s="2"/>
      <c r="G34" s="2"/>
      <c r="H34" s="9" t="str">
        <f>IF(Table14[[#This Row],[Tasks]]="","",Table14[[#This Row],[End Date]]-Table14[[#This Row],[Start Date]]+1)</f>
        <v/>
      </c>
      <c r="I34" s="9" t="str">
        <f>IFERROR(ROUND(Table14[[#This Row],[Duration]]*Table14[[#This Row],[Progress]],0),"")</f>
        <v/>
      </c>
      <c r="J34" s="9" t="str">
        <f>IFERROR(Table14[[#This Row],[Duration]]-Table14[[#This Row],[Completed]],"")</f>
        <v/>
      </c>
    </row>
    <row r="35" spans="2:10" ht="20.100000000000001" customHeight="1" x14ac:dyDescent="0.3">
      <c r="B35" s="6"/>
      <c r="D35" s="7"/>
      <c r="E35" s="7"/>
      <c r="F35" s="2"/>
      <c r="G35" s="2"/>
      <c r="H35" s="9" t="str">
        <f>IF(Table14[[#This Row],[Tasks]]="","",Table14[[#This Row],[End Date]]-Table14[[#This Row],[Start Date]]+1)</f>
        <v/>
      </c>
      <c r="I35" s="9" t="str">
        <f>IFERROR(ROUND(Table14[[#This Row],[Duration]]*Table14[[#This Row],[Progress]],0),"")</f>
        <v/>
      </c>
      <c r="J35" s="9" t="str">
        <f>IFERROR(Table14[[#This Row],[Duration]]-Table14[[#This Row],[Completed]],"")</f>
        <v/>
      </c>
    </row>
    <row r="36" spans="2:10" ht="20.100000000000001" customHeight="1" x14ac:dyDescent="0.3">
      <c r="B36" s="6"/>
      <c r="D36" s="7"/>
      <c r="E36" s="7"/>
      <c r="F36" s="2"/>
      <c r="G36" s="2"/>
      <c r="H36" s="9" t="str">
        <f>IF(Table14[[#This Row],[Tasks]]="","",Table14[[#This Row],[End Date]]-Table14[[#This Row],[Start Date]]+1)</f>
        <v/>
      </c>
      <c r="I36" s="9" t="str">
        <f>IFERROR(ROUND(Table14[[#This Row],[Duration]]*Table14[[#This Row],[Progress]],0),"")</f>
        <v/>
      </c>
      <c r="J36" s="9" t="str">
        <f>IFERROR(Table14[[#This Row],[Duration]]-Table14[[#This Row],[Completed]],"")</f>
        <v/>
      </c>
    </row>
    <row r="37" spans="2:10" ht="20.100000000000001" customHeight="1" x14ac:dyDescent="0.3">
      <c r="B37" s="6"/>
      <c r="D37" s="7"/>
      <c r="E37" s="7"/>
      <c r="F37" s="2"/>
      <c r="G37" s="2"/>
      <c r="H37" s="9" t="str">
        <f>IF(Table14[[#This Row],[Tasks]]="","",Table14[[#This Row],[End Date]]-Table14[[#This Row],[Start Date]]+1)</f>
        <v/>
      </c>
      <c r="I37" s="9" t="str">
        <f>IFERROR(ROUND(Table14[[#This Row],[Duration]]*Table14[[#This Row],[Progress]],0),"")</f>
        <v/>
      </c>
      <c r="J37" s="9" t="str">
        <f>IFERROR(Table14[[#This Row],[Duration]]-Table14[[#This Row],[Completed]],"")</f>
        <v/>
      </c>
    </row>
  </sheetData>
  <mergeCells count="3">
    <mergeCell ref="C1:J1"/>
    <mergeCell ref="H3:H4"/>
    <mergeCell ref="H5:H6"/>
  </mergeCells>
  <phoneticPr fontId="2" type="noConversion"/>
  <conditionalFormatting sqref="F10:F37">
    <cfRule type="dataBar" priority="1">
      <dataBar>
        <cfvo type="min"/>
        <cfvo type="max"/>
        <color rgb="FF7030A0"/>
      </dataBar>
      <extLst>
        <ext xmlns:x14="http://schemas.microsoft.com/office/spreadsheetml/2009/9/main" uri="{B025F937-C7B1-47D3-B67F-A62EFF666E3E}">
          <x14:id>{5CECBAB3-7558-4366-955F-088C3C8129C7}</x14:id>
        </ext>
      </extLst>
    </cfRule>
  </conditionalFormatting>
  <dataValidations count="1">
    <dataValidation type="list" allowBlank="1" showInputMessage="1" showErrorMessage="1" sqref="G10:G37" xr:uid="{D6A49D07-DF5B-4D93-93FF-169B834FC075}">
      <formula1>"Not Started,In progress,Completed"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ECBAB3-7558-4366-955F-088C3C8129C7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F10:F37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Plan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Bhaskara</dc:creator>
  <cp:lastModifiedBy>Ozge</cp:lastModifiedBy>
  <cp:lastPrinted>2024-07-12T08:02:44Z</cp:lastPrinted>
  <dcterms:created xsi:type="dcterms:W3CDTF">2019-11-03T07:19:10Z</dcterms:created>
  <dcterms:modified xsi:type="dcterms:W3CDTF">2024-07-12T08:05:39Z</dcterms:modified>
</cp:coreProperties>
</file>